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7.xml" ContentType="application/vnd.openxmlformats-officedocument.drawingml.chartshapes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theme/themeOverride2.xml" ContentType="application/vnd.openxmlformats-officedocument.themeOverride+xml"/>
  <Override PartName="/xl/charts/chart3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45621"/>
  <oleSize ref="A1:Q70"/>
</workbook>
</file>

<file path=xl/sharedStrings.xml><?xml version="1.0" encoding="utf-8"?>
<sst xmlns="http://schemas.openxmlformats.org/spreadsheetml/2006/main" count="357" uniqueCount="243">
  <si>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</si>
  <si>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</si>
  <si>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</si>
  <si>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</si>
  <si>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</si>
  <si>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</si>
  <si>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</si>
  <si>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</si>
  <si>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</si>
  <si>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</si>
  <si>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</si>
  <si>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</si>
  <si>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</si>
  <si>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</si>
  <si>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</si>
  <si>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</si>
  <si>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</si>
  <si>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</si>
  <si>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</si>
  <si>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</si>
  <si>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</si>
  <si>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</si>
  <si>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</si>
  <si>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</si>
  <si>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</si>
  <si>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</si>
  <si>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</si>
  <si>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</si>
  <si>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</si>
  <si>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</si>
  <si>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</si>
  <si>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</si>
  <si>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</si>
  <si>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</si>
  <si>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</si>
  <si>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</si>
  <si>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</si>
  <si>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</si>
  <si>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</si>
  <si>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</si>
  <si>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</si>
  <si>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</si>
  <si>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</si>
  <si>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</si>
  <si>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</si>
  <si>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</si>
  <si>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</si>
  <si>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</si>
  <si>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</si>
  <si>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</si>
  <si>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</si>
  <si>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</si>
  <si>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</si>
  <si>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</si>
  <si>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</si>
  <si>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</si>
  <si>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</si>
  <si>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</si>
  <si>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</si>
  <si>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</si>
  <si>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</si>
  <si>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</si>
  <si>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</si>
  <si>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</si>
  <si>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</si>
  <si>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</si>
  <si>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</si>
  <si>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</si>
  <si>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</si>
  <si>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</si>
  <si>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</si>
  <si>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</si>
  <si>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</si>
  <si>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</si>
  <si>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</si>
  <si>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</si>
  <si>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</si>
  <si>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</si>
  <si>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</si>
  <si>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</si>
  <si>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</si>
  <si>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</si>
  <si>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</si>
  <si>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</si>
  <si>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</si>
  <si>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</si>
  <si>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</si>
  <si>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</si>
  <si>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</si>
  <si>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</si>
  <si>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</si>
  <si>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</si>
  <si>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</si>
  <si>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</si>
  <si>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</si>
  <si>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</si>
  <si>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</si>
  <si>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</si>
  <si>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</si>
  <si>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</si>
  <si>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</si>
  <si>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</si>
  <si>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</si>
  <si>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</si>
  <si>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</si>
  <si>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</si>
  <si>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</si>
  <si>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</si>
  <si>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</si>
  <si>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</si>
  <si>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</si>
  <si>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</si>
  <si>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</si>
  <si>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</si>
  <si>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</si>
  <si>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</si>
  <si>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</si>
  <si>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</si>
  <si>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</si>
  <si>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</si>
  <si>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</si>
  <si>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</si>
  <si>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</si>
  <si>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</si>
  <si>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</si>
  <si>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</si>
  <si>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</si>
  <si>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</si>
  <si>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</si>
  <si>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</si>
  <si>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</si>
  <si>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</si>
  <si>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</si>
  <si>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</si>
  <si>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</si>
  <si>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</si>
  <si>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</si>
  <si>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</si>
  <si>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</si>
  <si>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</si>
  <si>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</si>
  <si>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</si>
  <si>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</si>
  <si>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</si>
  <si>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</si>
  <si>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</si>
  <si>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</si>
  <si>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</si>
  <si>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</si>
  <si>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</si>
  <si>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</si>
  <si>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</si>
  <si>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</si>
  <si>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</si>
  <si>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</si>
  <si>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</si>
  <si>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</si>
  <si>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</si>
  <si>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</si>
  <si>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</si>
  <si>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</si>
  <si>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</si>
  <si>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</si>
  <si>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</si>
  <si>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</si>
  <si>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</si>
  <si>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</si>
  <si>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</si>
  <si>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</si>
  <si>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</si>
  <si>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</si>
  <si>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</si>
  <si>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</si>
  <si>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</si>
  <si>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</si>
  <si>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</si>
  <si>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</si>
  <si>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</si>
  <si>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</si>
  <si>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</si>
  <si>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</si>
  <si>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</si>
  <si>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</si>
  <si>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</si>
  <si>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</si>
  <si>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</si>
  <si>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</si>
  <si>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</si>
  <si>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</si>
  <si>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</si>
  <si>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</si>
  <si>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</si>
  <si>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</si>
  <si>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</si>
  <si>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</si>
  <si>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</si>
  <si>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</si>
  <si>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</si>
  <si>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</si>
  <si>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</si>
  <si>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</si>
  <si>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</si>
  <si>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</si>
  <si>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</si>
  <si>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</si>
  <si>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</si>
  <si>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</si>
  <si>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</si>
  <si>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</si>
  <si>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</si>
  <si>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</si>
  <si>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</si>
  <si>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</si>
  <si>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</si>
  <si>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</si>
  <si>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</si>
  <si>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2022 сентябрь</t>
  </si>
  <si>
    <t>ПС</t>
  </si>
  <si>
    <t>ЧС</t>
  </si>
  <si>
    <t>НС</t>
  </si>
  <si>
    <t>май 2023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</si>
  <si>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</si>
  <si>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</si>
  <si>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</si>
  <si>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</si>
  <si>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</si>
  <si>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23-24</t>
  </si>
  <si>
    <t>Волкова</t>
  </si>
  <si>
    <t>Гуторова</t>
  </si>
  <si>
    <t>Дубова</t>
  </si>
  <si>
    <t>Жирова</t>
  </si>
  <si>
    <t>Золотова</t>
  </si>
  <si>
    <t>Игнатьева</t>
  </si>
  <si>
    <t>Кирсанова</t>
  </si>
  <si>
    <t>Ключникова</t>
  </si>
  <si>
    <t>Кононова</t>
  </si>
  <si>
    <t>Куприй</t>
  </si>
  <si>
    <t>Санкина</t>
  </si>
  <si>
    <t>Серебрякова</t>
  </si>
  <si>
    <t>Тимофеева</t>
  </si>
  <si>
    <t>Повседневно-бытовое развитие</t>
  </si>
  <si>
    <t>Развитие инициативы</t>
  </si>
  <si>
    <t>Психологический фон развития в норме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</si>
</sst>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2022-</a:t>
            </a:r>
            <a:r>
              <a:rPr lang="en-US"/>
              <a:t>2</a:t>
            </a:r>
            <a:r>
              <a:rPr lang="ru-RU"/>
              <a:t>3 учебным годом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заболев.2020-21'!$L$28:$L$36</c:f>
              <c:numCache>
                <c:formatCode>0</c:formatCode>
                <c:ptCount val="9"/>
                <c:pt idx="0">
                  <c:v>8.9174451598821349</c:v>
                </c:pt>
                <c:pt idx="1">
                  <c:v>6.9157087077255142</c:v>
                </c:pt>
                <c:pt idx="2">
                  <c:v>10.87975493227594</c:v>
                </c:pt>
                <c:pt idx="3">
                  <c:v>13.871876629439654</c:v>
                </c:pt>
                <c:pt idx="4">
                  <c:v>13.232961063213164</c:v>
                </c:pt>
                <c:pt idx="5">
                  <c:v>6.8786290273685236</c:v>
                </c:pt>
                <c:pt idx="6">
                  <c:v>12</c:v>
                </c:pt>
                <c:pt idx="7">
                  <c:v>12.295813476905915</c:v>
                </c:pt>
                <c:pt idx="8">
                  <c:v>17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23-24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заболев.2020-21'!$M$28:$M$36</c:f>
              <c:numCache>
                <c:formatCode>0</c:formatCode>
                <c:ptCount val="9"/>
                <c:pt idx="0">
                  <c:v>11.545694868856634</c:v>
                </c:pt>
                <c:pt idx="1">
                  <c:v>14.540699006875478</c:v>
                </c:pt>
                <c:pt idx="2">
                  <c:v>13.319392984466514</c:v>
                </c:pt>
                <c:pt idx="3">
                  <c:v>12.403378851540618</c:v>
                </c:pt>
                <c:pt idx="4">
                  <c:v>13.958163037942452</c:v>
                </c:pt>
                <c:pt idx="5">
                  <c:v>7.9565157881334363</c:v>
                </c:pt>
                <c:pt idx="6">
                  <c:v>12.84765565317036</c:v>
                </c:pt>
                <c:pt idx="7">
                  <c:v>15.795341545709194</c:v>
                </c:pt>
                <c:pt idx="8">
                  <c:v>15.461414565826331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748736"/>
        <c:axId val="235758720"/>
      </c:barChart>
      <c:catAx>
        <c:axId val="23574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5758720"/>
        <c:crosses val="autoZero"/>
        <c:auto val="1"/>
        <c:lblAlgn val="ctr"/>
        <c:lblOffset val="100"/>
        <c:noMultiLvlLbl val="0"/>
      </c:catAx>
      <c:valAx>
        <c:axId val="23575872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235748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16064"/>
        <c:axId val="329017600"/>
      </c:barChart>
      <c:catAx>
        <c:axId val="329016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329017600"/>
        <c:crosses val="autoZero"/>
        <c:auto val="1"/>
        <c:lblAlgn val="ctr"/>
        <c:lblOffset val="100"/>
        <c:noMultiLvlLbl val="0"/>
      </c:catAx>
      <c:valAx>
        <c:axId val="329017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016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61888"/>
        <c:axId val="329063424"/>
      </c:barChart>
      <c:catAx>
        <c:axId val="32906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329063424"/>
        <c:crosses val="autoZero"/>
        <c:auto val="1"/>
        <c:lblAlgn val="ctr"/>
        <c:lblOffset val="100"/>
        <c:noMultiLvlLbl val="0"/>
      </c:catAx>
      <c:valAx>
        <c:axId val="3290634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9061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116288"/>
        <c:axId val="329218688"/>
      </c:barChart>
      <c:catAx>
        <c:axId val="329116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329218688"/>
        <c:crosses val="autoZero"/>
        <c:auto val="1"/>
        <c:lblAlgn val="ctr"/>
        <c:lblOffset val="100"/>
        <c:noMultiLvlLbl val="0"/>
      </c:catAx>
      <c:valAx>
        <c:axId val="329218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116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63360"/>
        <c:axId val="329273344"/>
      </c:barChart>
      <c:catAx>
        <c:axId val="32926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329273344"/>
        <c:crosses val="autoZero"/>
        <c:auto val="1"/>
        <c:lblAlgn val="ctr"/>
        <c:lblOffset val="100"/>
        <c:noMultiLvlLbl val="0"/>
      </c:catAx>
      <c:valAx>
        <c:axId val="329273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26336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2023-24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воспитанников'!$B$2:$B$9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3</c:v>
                </c:pt>
                <c:pt idx="3">
                  <c:v>7</c:v>
                </c:pt>
                <c:pt idx="4">
                  <c:v>1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воспитанников'!$C$2:$C$9</c:f>
              <c:numCache>
                <c:formatCode>General</c:formatCode>
                <c:ptCount val="8"/>
                <c:pt idx="0">
                  <c:v>17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2</c:v>
                </c:pt>
                <c:pt idx="5">
                  <c:v>14</c:v>
                </c:pt>
                <c:pt idx="6">
                  <c:v>14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воспитанников'!$D$2:$D$9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0</c:v>
                </c:pt>
                <c:pt idx="4">
                  <c:v>7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313280"/>
        <c:axId val="329335552"/>
      </c:barChart>
      <c:catAx>
        <c:axId val="32931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9335552"/>
        <c:crosses val="autoZero"/>
        <c:auto val="1"/>
        <c:lblAlgn val="ctr"/>
        <c:lblOffset val="100"/>
        <c:noMultiLvlLbl val="0"/>
      </c:catAx>
      <c:valAx>
        <c:axId val="32933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3132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воспитанников'!$B$20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воспитанников'!$B$21:$B$23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 formatCode="0">
                  <c:v>88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воспитанников'!$C$20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воспитанников'!$C$21:$C$23</c:f>
              <c:numCache>
                <c:formatCode>General</c:formatCode>
                <c:ptCount val="3"/>
                <c:pt idx="0">
                  <c:v>36</c:v>
                </c:pt>
                <c:pt idx="1">
                  <c:v>25</c:v>
                </c:pt>
                <c:pt idx="2" formatCode="0">
                  <c:v>12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воспитанников'!$D$20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воспитанников'!$D$21:$D$23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375104"/>
        <c:axId val="235603072"/>
      </c:barChart>
      <c:catAx>
        <c:axId val="3293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235603072"/>
        <c:crosses val="autoZero"/>
        <c:auto val="1"/>
        <c:lblAlgn val="ctr"/>
        <c:lblOffset val="100"/>
        <c:noMultiLvlLbl val="0"/>
      </c:catAx>
      <c:valAx>
        <c:axId val="23560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93751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воспитанников'!$C$34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воспитанников'!$C$35:$C$39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воспитанников'!$D$34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воспитанников'!$D$35:$D$39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воспитанников'!$E$34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воспитанников'!$E$35:$E$39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33280"/>
        <c:axId val="235643264"/>
      </c:barChart>
      <c:catAx>
        <c:axId val="235633280"/>
        <c:scaling>
          <c:orientation val="minMax"/>
        </c:scaling>
        <c:delete val="0"/>
        <c:axPos val="b"/>
        <c:majorTickMark val="out"/>
        <c:minorTickMark val="none"/>
        <c:tickLblPos val="nextTo"/>
        <c:crossAx val="235643264"/>
        <c:crosses val="autoZero"/>
        <c:auto val="1"/>
        <c:lblAlgn val="ctr"/>
        <c:lblOffset val="100"/>
        <c:noMultiLvlLbl val="0"/>
      </c:catAx>
      <c:valAx>
        <c:axId val="23564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33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воспитанников'!$C$41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воспитанников'!$C$42:$C$46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воспитанников'!$D$41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воспитанников'!$D$42:$D$46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воспитанников'!$E$41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воспитанников'!$E$42:$E$46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73472"/>
        <c:axId val="235675008"/>
      </c:barChart>
      <c:catAx>
        <c:axId val="235673472"/>
        <c:scaling>
          <c:orientation val="minMax"/>
        </c:scaling>
        <c:delete val="0"/>
        <c:axPos val="b"/>
        <c:majorTickMark val="out"/>
        <c:minorTickMark val="none"/>
        <c:tickLblPos val="nextTo"/>
        <c:crossAx val="235675008"/>
        <c:crosses val="autoZero"/>
        <c:auto val="1"/>
        <c:lblAlgn val="ctr"/>
        <c:lblOffset val="100"/>
        <c:noMultiLvlLbl val="0"/>
      </c:catAx>
      <c:valAx>
        <c:axId val="23567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7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воспитанников май 2024 г.</a:t>
            </a:r>
          </a:p>
        </c:rich>
      </c:tx>
      <c:layout>
        <c:manualLayout>
          <c:xMode val="edge"/>
          <c:yMode val="edge"/>
          <c:x val="7.209711286089239E-2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воспитанников'!$B$60</c:f>
              <c:strCache>
                <c:ptCount val="1"/>
                <c:pt idx="0">
                  <c:v>Повседневно-бытовое развитие</c:v>
                </c:pt>
              </c:strCache>
            </c:strRef>
          </c:tx>
          <c:invertIfNegative val="0"/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воспитанников'!$C$60:$H$60</c:f>
              <c:numCache>
                <c:formatCode>General</c:formatCode>
                <c:ptCount val="6"/>
                <c:pt idx="0">
                  <c:v>8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18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'развитие воспитанников'!$B$61</c:f>
              <c:strCache>
                <c:ptCount val="1"/>
                <c:pt idx="0">
                  <c:v>Развитие инициативы</c:v>
                </c:pt>
              </c:strCache>
            </c:strRef>
          </c:tx>
          <c:invertIfNegative val="0"/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воспитанников'!$C$61:$H$61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7</c:v>
                </c:pt>
                <c:pt idx="3">
                  <c:v>4</c:v>
                </c:pt>
                <c:pt idx="4">
                  <c:v>20</c:v>
                </c:pt>
                <c:pt idx="5">
                  <c:v>9</c:v>
                </c:pt>
              </c:numCache>
            </c:numRef>
          </c:val>
        </c:ser>
        <c:ser>
          <c:idx val="2"/>
          <c:order val="2"/>
          <c:tx>
            <c:strRef>
              <c:f>'развитие воспитанников'!$B$62</c:f>
              <c:strCache>
                <c:ptCount val="1"/>
                <c:pt idx="0">
                  <c:v>Психологический фон развития в норме</c:v>
                </c:pt>
              </c:strCache>
            </c:strRef>
          </c:tx>
          <c:invertIfNegative val="0"/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воспитанников'!$C$62:$H$62</c:f>
              <c:numCache>
                <c:formatCode>General</c:formatCode>
                <c:ptCount val="6"/>
                <c:pt idx="0">
                  <c:v>14</c:v>
                </c:pt>
                <c:pt idx="1">
                  <c:v>8</c:v>
                </c:pt>
                <c:pt idx="2">
                  <c:v>17</c:v>
                </c:pt>
                <c:pt idx="3">
                  <c:v>11</c:v>
                </c:pt>
                <c:pt idx="4">
                  <c:v>21</c:v>
                </c:pt>
                <c:pt idx="5">
                  <c:v>17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009920"/>
        <c:axId val="85011456"/>
      </c:barChart>
      <c:catAx>
        <c:axId val="850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011456"/>
        <c:crosses val="autoZero"/>
        <c:auto val="1"/>
        <c:lblAlgn val="ctr"/>
        <c:lblOffset val="100"/>
        <c:noMultiLvlLbl val="0"/>
      </c:catAx>
      <c:valAx>
        <c:axId val="8501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009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9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4</c:v>
                </c:pt>
              </c:numCache>
            </c:numRef>
          </c:val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675136"/>
        <c:axId val="329676672"/>
      </c:barChart>
      <c:catAx>
        <c:axId val="32967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9676672"/>
        <c:crosses val="autoZero"/>
        <c:auto val="1"/>
        <c:lblAlgn val="ctr"/>
        <c:lblOffset val="100"/>
        <c:noMultiLvlLbl val="0"/>
      </c:catAx>
      <c:valAx>
        <c:axId val="329676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67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2021-22 учебным годом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38</c:v>
                </c:pt>
                <c:pt idx="2">
                  <c:v>34</c:v>
                </c:pt>
                <c:pt idx="3">
                  <c:v>46</c:v>
                </c:pt>
                <c:pt idx="4">
                  <c:v>43</c:v>
                </c:pt>
                <c:pt idx="5">
                  <c:v>16</c:v>
                </c:pt>
                <c:pt idx="6">
                  <c:v>34</c:v>
                </c:pt>
                <c:pt idx="7">
                  <c:v>31</c:v>
                </c:pt>
                <c:pt idx="8">
                  <c:v>67</c:v>
                </c:pt>
              </c:numCache>
            </c:numRef>
          </c:val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46</c:v>
                </c:pt>
                <c:pt idx="1">
                  <c:v>56</c:v>
                </c:pt>
                <c:pt idx="2">
                  <c:v>28</c:v>
                </c:pt>
                <c:pt idx="3">
                  <c:v>42</c:v>
                </c:pt>
                <c:pt idx="4">
                  <c:v>29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793408"/>
        <c:axId val="328536832"/>
      </c:barChart>
      <c:catAx>
        <c:axId val="2357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36832"/>
        <c:crosses val="autoZero"/>
        <c:auto val="1"/>
        <c:lblAlgn val="ctr"/>
        <c:lblOffset val="100"/>
        <c:noMultiLvlLbl val="0"/>
      </c:catAx>
      <c:valAx>
        <c:axId val="328536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5793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</c:dPt>
          <c:dPt>
            <c:idx val="1"/>
            <c:bubble3D val="0"/>
            <c:spPr>
              <a:solidFill>
                <a:srgbClr val="33CCFF"/>
              </a:solidFill>
            </c:spPr>
          </c:dPt>
          <c:dPt>
            <c:idx val="2"/>
            <c:bubble3D val="0"/>
            <c:spPr>
              <a:solidFill>
                <a:srgbClr val="66FF66"/>
              </a:solidFill>
            </c:spPr>
          </c:dPt>
          <c:dPt>
            <c:idx val="3"/>
            <c:bubble3D val="0"/>
            <c:spPr>
              <a:solidFill>
                <a:srgbClr val="FFFF66"/>
              </a:solidFill>
            </c:spPr>
          </c:dPt>
          <c:dPt>
            <c:idx val="4"/>
            <c:bubble3D val="0"/>
            <c:spPr>
              <a:solidFill>
                <a:srgbClr val="FFCC66"/>
              </a:solidFill>
            </c:spPr>
          </c:dPt>
          <c:dPt>
            <c:idx val="5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079232"/>
        <c:axId val="330101504"/>
      </c:barChart>
      <c:catAx>
        <c:axId val="33007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330101504"/>
        <c:crosses val="autoZero"/>
        <c:auto val="1"/>
        <c:lblAlgn val="ctr"/>
        <c:lblOffset val="100"/>
        <c:noMultiLvlLbl val="0"/>
      </c:catAx>
      <c:valAx>
        <c:axId val="33010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079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18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782016"/>
        <c:axId val="329783552"/>
      </c:barChart>
      <c:catAx>
        <c:axId val="32978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329783552"/>
        <c:crosses val="autoZero"/>
        <c:auto val="1"/>
        <c:lblAlgn val="ctr"/>
        <c:lblOffset val="100"/>
        <c:noMultiLvlLbl val="0"/>
      </c:catAx>
      <c:valAx>
        <c:axId val="32978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9782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</c:dPt>
          <c:dPt>
            <c:idx val="2"/>
            <c:bubble3D val="0"/>
            <c:spPr>
              <a:solidFill>
                <a:srgbClr val="66FF33"/>
              </a:solidFill>
            </c:spPr>
          </c:dPt>
          <c:dLbls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594944"/>
        <c:axId val="330596736"/>
      </c:barChart>
      <c:catAx>
        <c:axId val="33059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330596736"/>
        <c:crosses val="autoZero"/>
        <c:auto val="1"/>
        <c:lblAlgn val="ctr"/>
        <c:lblOffset val="100"/>
        <c:noMultiLvlLbl val="0"/>
      </c:catAx>
      <c:valAx>
        <c:axId val="330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594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cat>
            <c:strRef>
              <c:f>'посещ. заболев.2020-21'!$B$7:$B$9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'посещ. заболев.2020-21'!$C$7:$C$9</c:f>
              <c:numCache>
                <c:formatCode>General</c:formatCode>
                <c:ptCount val="3"/>
                <c:pt idx="0">
                  <c:v>446</c:v>
                </c:pt>
                <c:pt idx="1">
                  <c:v>372</c:v>
                </c:pt>
                <c:pt idx="2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558080"/>
        <c:axId val="328559616"/>
      </c:barChart>
      <c:catAx>
        <c:axId val="32855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59616"/>
        <c:crosses val="autoZero"/>
        <c:auto val="1"/>
        <c:lblAlgn val="ctr"/>
        <c:lblOffset val="100"/>
        <c:noMultiLvlLbl val="0"/>
      </c:catAx>
      <c:valAx>
        <c:axId val="32855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5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1"/>
                <c:pt idx="0">
                  <c:v>начало года 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strRef>
              <c:f>диагностика!$D$53:$D$54</c:f>
              <c:strCache>
                <c:ptCount val="1"/>
                <c:pt idx="0">
                  <c:v>конец года  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</c:ser>
        <c:ser>
          <c:idx val="2"/>
          <c:order val="2"/>
          <c:tx>
            <c:strRef>
              <c:f>диагностика!$E$53:$E$54</c:f>
              <c:strCache>
                <c:ptCount val="1"/>
                <c:pt idx="0">
                  <c:v>конец года  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513408"/>
        <c:axId val="330527488"/>
      </c:barChart>
      <c:catAx>
        <c:axId val="33051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330527488"/>
        <c:crosses val="autoZero"/>
        <c:auto val="1"/>
        <c:lblAlgn val="ctr"/>
        <c:lblOffset val="100"/>
        <c:noMultiLvlLbl val="0"/>
      </c:catAx>
      <c:valAx>
        <c:axId val="33052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513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446144"/>
        <c:axId val="329448832"/>
      </c:barChart>
      <c:catAx>
        <c:axId val="329446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9448832"/>
        <c:crosses val="autoZero"/>
        <c:auto val="1"/>
        <c:lblAlgn val="ctr"/>
        <c:lblOffset val="100"/>
        <c:noMultiLvlLbl val="0"/>
      </c:catAx>
      <c:valAx>
        <c:axId val="3294488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9446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468160"/>
        <c:axId val="329499776"/>
      </c:barChart>
      <c:catAx>
        <c:axId val="3294681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9499776"/>
        <c:crosses val="autoZero"/>
        <c:auto val="1"/>
        <c:lblAlgn val="ctr"/>
        <c:lblOffset val="100"/>
        <c:noMultiLvlLbl val="0"/>
      </c:catAx>
      <c:valAx>
        <c:axId val="32949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94681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30496"/>
        <c:axId val="330333184"/>
      </c:barChart>
      <c:catAx>
        <c:axId val="3303304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30333184"/>
        <c:crosses val="autoZero"/>
        <c:auto val="1"/>
        <c:lblAlgn val="ctr"/>
        <c:lblOffset val="100"/>
        <c:noMultiLvlLbl val="0"/>
      </c:catAx>
      <c:valAx>
        <c:axId val="3303331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303304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'посещ. заболев.2020-21'!$F$42:$F$53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591232"/>
        <c:axId val="328598272"/>
      </c:barChart>
      <c:catAx>
        <c:axId val="3285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98272"/>
        <c:crosses val="autoZero"/>
        <c:auto val="1"/>
        <c:lblAlgn val="ctr"/>
        <c:lblOffset val="100"/>
        <c:noMultiLvlLbl val="0"/>
      </c:catAx>
      <c:valAx>
        <c:axId val="328598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9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47</c:v>
                </c:pt>
                <c:pt idx="1">
                  <c:v>47</c:v>
                </c:pt>
                <c:pt idx="2">
                  <c:v>38</c:v>
                </c:pt>
              </c:numCache>
            </c:numRef>
          </c:val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196</c:v>
                </c:pt>
                <c:pt idx="1">
                  <c:v>208</c:v>
                </c:pt>
                <c:pt idx="2">
                  <c:v>91</c:v>
                </c:pt>
              </c:numCache>
            </c:numRef>
          </c:val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187</c:v>
                </c:pt>
                <c:pt idx="1">
                  <c:v>126</c:v>
                </c:pt>
                <c:pt idx="2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686976"/>
        <c:axId val="328701056"/>
      </c:barChart>
      <c:catAx>
        <c:axId val="32868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328701056"/>
        <c:crosses val="autoZero"/>
        <c:auto val="1"/>
        <c:lblAlgn val="ctr"/>
        <c:lblOffset val="100"/>
        <c:noMultiLvlLbl val="0"/>
      </c:catAx>
      <c:valAx>
        <c:axId val="328701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86869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23</c:v>
                </c:pt>
              </c:numCache>
            </c:numRef>
          </c:val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21</c:v>
                </c:pt>
              </c:numCache>
            </c:numRef>
          </c:val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31</c:v>
                </c:pt>
                <c:pt idx="1">
                  <c:v>31</c:v>
                </c:pt>
                <c:pt idx="2">
                  <c:v>26</c:v>
                </c:pt>
              </c:numCache>
            </c:numRef>
          </c:val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cat>
            <c:strRef>
              <c:f>конкурсы!$C$15:$E$15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10</c:v>
                </c:pt>
                <c:pt idx="1">
                  <c:v>14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750592"/>
        <c:axId val="328752128"/>
      </c:barChart>
      <c:catAx>
        <c:axId val="328750592"/>
        <c:scaling>
          <c:orientation val="minMax"/>
        </c:scaling>
        <c:delete val="0"/>
        <c:axPos val="b"/>
        <c:majorTickMark val="out"/>
        <c:minorTickMark val="none"/>
        <c:tickLblPos val="nextTo"/>
        <c:crossAx val="328752128"/>
        <c:crosses val="autoZero"/>
        <c:auto val="1"/>
        <c:lblAlgn val="ctr"/>
        <c:lblOffset val="100"/>
        <c:noMultiLvlLbl val="0"/>
      </c:catAx>
      <c:valAx>
        <c:axId val="328752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8750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792320"/>
        <c:axId val="328818688"/>
      </c:barChart>
      <c:catAx>
        <c:axId val="328792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328818688"/>
        <c:crosses val="autoZero"/>
        <c:auto val="1"/>
        <c:lblAlgn val="ctr"/>
        <c:lblOffset val="100"/>
        <c:noMultiLvlLbl val="0"/>
      </c:catAx>
      <c:valAx>
        <c:axId val="3288186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792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862720"/>
        <c:axId val="328864512"/>
      </c:barChart>
      <c:catAx>
        <c:axId val="32886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328864512"/>
        <c:crosses val="autoZero"/>
        <c:auto val="1"/>
        <c:lblAlgn val="ctr"/>
        <c:lblOffset val="100"/>
        <c:noMultiLvlLbl val="0"/>
      </c:catAx>
      <c:valAx>
        <c:axId val="328864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862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908800"/>
        <c:axId val="328910336"/>
      </c:barChart>
      <c:catAx>
        <c:axId val="32890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328910336"/>
        <c:crosses val="autoZero"/>
        <c:auto val="1"/>
        <c:lblAlgn val="ctr"/>
        <c:lblOffset val="100"/>
        <c:noMultiLvlLbl val="0"/>
      </c:catAx>
      <c:valAx>
        <c:axId val="3289103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90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376238</xdr:colOff>
      <xdr:row>26</xdr:row>
      <xdr:rowOff>166687</xdr:rowOff>
    </xdr:from>
    <xdr:to>
      <xdr:col>24</xdr:col>
      <xdr:colOff>561975</xdr:colOff>
      <xdr:row>38</xdr:row>
      <xdr:rowOff>52387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38</xdr:row>
      <xdr:rowOff>85725</xdr:rowOff>
    </xdr:from>
    <xdr:to>
      <xdr:col>16</xdr:col>
      <xdr:colOff>76200</xdr:colOff>
      <xdr:row>54</xdr:row>
      <xdr:rowOff>85725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13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13</xdr:row>
      <xdr:rowOff>0</xdr:rowOff>
    </xdr:from>
    <xdr:to>
      <xdr:col>14</xdr:col>
      <xdr:colOff>114300</xdr:colOff>
      <xdr:row>27</xdr:row>
      <xdr:rowOff>76200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31</xdr:row>
      <xdr:rowOff>0</xdr:rowOff>
    </xdr:from>
    <xdr:to>
      <xdr:col>15</xdr:col>
      <xdr:colOff>209550</xdr:colOff>
      <xdr:row>45</xdr:row>
      <xdr:rowOff>76200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43</xdr:row>
      <xdr:rowOff>9525</xdr:rowOff>
    </xdr:from>
    <xdr:to>
      <xdr:col>11</xdr:col>
      <xdr:colOff>571500</xdr:colOff>
      <xdr:row>57</xdr:row>
      <xdr:rowOff>85725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85725</xdr:colOff>
      <xdr:row>55</xdr:row>
      <xdr:rowOff>66675</xdr:rowOff>
    </xdr:from>
    <xdr:to>
      <xdr:col>16</xdr:col>
      <xdr:colOff>390525</xdr:colOff>
      <xdr:row>69</xdr:row>
      <xdr:rowOff>142875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3"/>
  <sheetViews>
    <sheetView topLeftCell="A7" workbookViewId="0">
      <selection activeCell="V23" sqref="V23"/>
    </sheetView>
  </sheetViews>
  <sheetFormatPr defaultRowHeight="15" x14ac:dyDescent="0.25"/>
  <sheetData>
    <row r="4" spans="2:13" x14ac:dyDescent="0.25">
      <c r="B4" t="s">
        <v>10</v>
      </c>
      <c r="C4">
        <v>592</v>
      </c>
    </row>
    <row r="5" spans="2:13" x14ac:dyDescent="0.25">
      <c r="B5" t="s">
        <v>51</v>
      </c>
      <c r="C5">
        <v>605</v>
      </c>
      <c r="F5" s="1"/>
    </row>
    <row r="6" spans="2:13" x14ac:dyDescent="0.25">
      <c r="B6" t="s">
        <v>77</v>
      </c>
      <c r="C6">
        <v>453</v>
      </c>
      <c r="D6" t="s">
        <v>129</v>
      </c>
    </row>
    <row r="7" spans="2:13" x14ac:dyDescent="0.25">
      <c r="B7" t="s">
        <v>128</v>
      </c>
      <c r="C7">
        <v>446</v>
      </c>
    </row>
    <row r="8" spans="2:13" x14ac:dyDescent="0.25">
      <c r="B8" t="s">
        <v>137</v>
      </c>
      <c r="C8">
        <v>372</v>
      </c>
      <c r="D8">
        <f>C8/193</f>
        <v>1.927461139896373</v>
      </c>
    </row>
    <row r="9" spans="2:13" x14ac:dyDescent="0.25">
      <c r="B9" t="s">
        <v>142</v>
      </c>
      <c r="C9">
        <v>340</v>
      </c>
      <c r="D9">
        <f>C9/213</f>
        <v>1.596244131455399</v>
      </c>
    </row>
    <row r="12" spans="2:13" x14ac:dyDescent="0.25">
      <c r="B12" t="s">
        <v>0</v>
      </c>
    </row>
    <row r="13" spans="2:13" x14ac:dyDescent="0.25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142</v>
      </c>
      <c r="M13" t="s">
        <v>225</v>
      </c>
    </row>
    <row r="14" spans="2:13" x14ac:dyDescent="0.25">
      <c r="B14">
        <v>1</v>
      </c>
      <c r="F14" s="32"/>
      <c r="G14">
        <v>2</v>
      </c>
      <c r="H14">
        <v>7</v>
      </c>
      <c r="I14">
        <v>4</v>
      </c>
      <c r="L14" s="36">
        <v>36</v>
      </c>
      <c r="M14" s="2">
        <v>46</v>
      </c>
    </row>
    <row r="15" spans="2:13" x14ac:dyDescent="0.25">
      <c r="B15">
        <v>4</v>
      </c>
      <c r="F15" s="32"/>
      <c r="G15">
        <v>7</v>
      </c>
      <c r="H15">
        <v>14</v>
      </c>
      <c r="I15">
        <v>7</v>
      </c>
      <c r="L15" s="5">
        <v>38</v>
      </c>
      <c r="M15" s="2">
        <v>56</v>
      </c>
    </row>
    <row r="16" spans="2:13" x14ac:dyDescent="0.25">
      <c r="B16">
        <v>6</v>
      </c>
      <c r="F16" s="32"/>
      <c r="G16">
        <v>10</v>
      </c>
      <c r="H16">
        <v>4</v>
      </c>
      <c r="I16">
        <v>6</v>
      </c>
      <c r="L16" s="5">
        <v>34</v>
      </c>
      <c r="M16" s="2">
        <v>28</v>
      </c>
    </row>
    <row r="17" spans="2:13" x14ac:dyDescent="0.25">
      <c r="B17">
        <v>7</v>
      </c>
      <c r="F17" s="32"/>
      <c r="G17">
        <v>5</v>
      </c>
      <c r="H17">
        <v>3</v>
      </c>
      <c r="I17">
        <v>7</v>
      </c>
      <c r="L17" s="5">
        <v>46</v>
      </c>
      <c r="M17" s="2">
        <v>42</v>
      </c>
    </row>
    <row r="18" spans="2:13" x14ac:dyDescent="0.25">
      <c r="B18">
        <v>8</v>
      </c>
      <c r="F18" s="32"/>
      <c r="G18">
        <v>3</v>
      </c>
      <c r="H18">
        <v>2</v>
      </c>
      <c r="I18">
        <v>4</v>
      </c>
      <c r="L18" s="5">
        <v>43</v>
      </c>
      <c r="M18" s="2">
        <v>29</v>
      </c>
    </row>
    <row r="19" spans="2:13" x14ac:dyDescent="0.25">
      <c r="B19">
        <v>9</v>
      </c>
      <c r="F19" s="32"/>
      <c r="G19">
        <v>1</v>
      </c>
      <c r="H19">
        <v>3</v>
      </c>
      <c r="I19">
        <v>2</v>
      </c>
      <c r="L19" s="5">
        <v>16</v>
      </c>
      <c r="M19" s="2">
        <v>16</v>
      </c>
    </row>
    <row r="20" spans="2:13" x14ac:dyDescent="0.25">
      <c r="B20">
        <v>10</v>
      </c>
      <c r="F20" s="32"/>
      <c r="G20">
        <v>2</v>
      </c>
      <c r="H20">
        <v>8</v>
      </c>
      <c r="I20">
        <v>3</v>
      </c>
      <c r="L20" s="5">
        <v>34</v>
      </c>
      <c r="M20" s="2">
        <v>33</v>
      </c>
    </row>
    <row r="21" spans="2:13" x14ac:dyDescent="0.25">
      <c r="B21">
        <v>11</v>
      </c>
      <c r="F21" s="32"/>
      <c r="G21">
        <v>4</v>
      </c>
      <c r="H21">
        <v>9</v>
      </c>
      <c r="I21">
        <v>1</v>
      </c>
      <c r="L21" s="5">
        <v>31</v>
      </c>
      <c r="M21" s="2">
        <v>32</v>
      </c>
    </row>
    <row r="22" spans="2:13" x14ac:dyDescent="0.25">
      <c r="B22">
        <v>12</v>
      </c>
      <c r="F22" s="32"/>
      <c r="G22">
        <v>5</v>
      </c>
      <c r="H22">
        <v>8</v>
      </c>
      <c r="I22">
        <v>9</v>
      </c>
      <c r="L22" s="5">
        <v>67</v>
      </c>
      <c r="M22" s="2">
        <v>57</v>
      </c>
    </row>
    <row r="23" spans="2:13" x14ac:dyDescent="0.25">
      <c r="M23" s="2"/>
    </row>
    <row r="24" spans="2:13" x14ac:dyDescent="0.25">
      <c r="L24" s="5"/>
      <c r="M24" s="2">
        <f>SUM(M14:M23)</f>
        <v>339</v>
      </c>
    </row>
    <row r="26" spans="2:13" x14ac:dyDescent="0.25">
      <c r="B26" t="s">
        <v>9</v>
      </c>
    </row>
    <row r="27" spans="2:13" x14ac:dyDescent="0.25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141</v>
      </c>
      <c r="M27" t="s">
        <v>226</v>
      </c>
    </row>
    <row r="28" spans="2:13" x14ac:dyDescent="0.25">
      <c r="B28">
        <v>1</v>
      </c>
      <c r="C28" s="4">
        <v>10.571428571428571</v>
      </c>
      <c r="D28" s="4">
        <v>10.090909090909092</v>
      </c>
      <c r="E28" s="4">
        <v>10.095238095238095</v>
      </c>
      <c r="F28" s="4">
        <v>10.095238095238095</v>
      </c>
      <c r="G28" s="4">
        <v>12.529411764705882</v>
      </c>
      <c r="H28" s="4">
        <v>9.75</v>
      </c>
      <c r="I28" s="4">
        <v>14.95</v>
      </c>
      <c r="J28" s="4">
        <v>10.904761904761905</v>
      </c>
      <c r="K28" s="4">
        <v>13.95</v>
      </c>
      <c r="L28" s="31">
        <v>8.9174451598821349</v>
      </c>
      <c r="M28" s="6">
        <f t="shared" ref="M28:M36" si="0">AVERAGE(D28:K28)</f>
        <v>11.545694868856634</v>
      </c>
    </row>
    <row r="29" spans="2:13" x14ac:dyDescent="0.25">
      <c r="B29">
        <v>4</v>
      </c>
      <c r="C29" s="4">
        <v>15</v>
      </c>
      <c r="D29" s="4">
        <v>14.227272727272727</v>
      </c>
      <c r="E29" s="4">
        <v>15.666666666666666</v>
      </c>
      <c r="F29" s="4">
        <v>13.714285714285714</v>
      </c>
      <c r="G29" s="4">
        <v>14.941176470588236</v>
      </c>
      <c r="H29" s="4">
        <v>10.050000000000001</v>
      </c>
      <c r="I29" s="4">
        <v>12.25</v>
      </c>
      <c r="J29" s="4">
        <v>17.476190476190474</v>
      </c>
      <c r="K29" s="4">
        <v>18</v>
      </c>
      <c r="L29" s="33">
        <v>6.9157087077255142</v>
      </c>
      <c r="M29" s="6">
        <f t="shared" si="0"/>
        <v>14.540699006875478</v>
      </c>
    </row>
    <row r="30" spans="2:13" x14ac:dyDescent="0.25">
      <c r="B30">
        <v>6</v>
      </c>
      <c r="C30" s="4">
        <v>13.761904761904763</v>
      </c>
      <c r="D30" s="4">
        <v>14.727272727272727</v>
      </c>
      <c r="E30" s="4">
        <v>14.333333333333334</v>
      </c>
      <c r="F30" s="4">
        <v>10.857142857142858</v>
      </c>
      <c r="G30" s="4">
        <v>11.058823529411764</v>
      </c>
      <c r="H30" s="4">
        <v>13.55</v>
      </c>
      <c r="I30" s="4">
        <v>14.1</v>
      </c>
      <c r="J30" s="4">
        <v>13.428571428571429</v>
      </c>
      <c r="K30" s="4">
        <v>14.5</v>
      </c>
      <c r="L30" s="31">
        <v>10.87975493227594</v>
      </c>
      <c r="M30" s="6">
        <f t="shared" si="0"/>
        <v>13.319392984466514</v>
      </c>
    </row>
    <row r="31" spans="2:13" x14ac:dyDescent="0.25">
      <c r="B31">
        <v>7</v>
      </c>
      <c r="C31" s="4">
        <v>12</v>
      </c>
      <c r="D31" s="4">
        <v>14</v>
      </c>
      <c r="E31" s="4">
        <v>14.047619047619047</v>
      </c>
      <c r="F31" s="4">
        <v>12.571428571428571</v>
      </c>
      <c r="G31" s="4">
        <v>11.529411764705882</v>
      </c>
      <c r="H31" s="4">
        <v>10.9</v>
      </c>
      <c r="I31" s="4">
        <v>10.050000000000001</v>
      </c>
      <c r="J31" s="4">
        <v>12.428571428571429</v>
      </c>
      <c r="K31" s="4">
        <v>13.7</v>
      </c>
      <c r="L31" s="31">
        <v>13.871876629439654</v>
      </c>
      <c r="M31" s="6">
        <f t="shared" si="0"/>
        <v>12.403378851540618</v>
      </c>
    </row>
    <row r="32" spans="2:13" x14ac:dyDescent="0.25">
      <c r="B32">
        <v>8</v>
      </c>
      <c r="C32" s="4">
        <v>14.714285714285714</v>
      </c>
      <c r="D32" s="4">
        <v>14.772727272727273</v>
      </c>
      <c r="E32" s="4">
        <v>14.095238095238095</v>
      </c>
      <c r="F32" s="4">
        <v>12.428571428571429</v>
      </c>
      <c r="G32" s="4">
        <v>14.823529411764707</v>
      </c>
      <c r="H32" s="4">
        <v>13.15</v>
      </c>
      <c r="I32" s="4">
        <v>13.9</v>
      </c>
      <c r="J32" s="4">
        <v>15.095238095238095</v>
      </c>
      <c r="K32" s="4">
        <v>13.4</v>
      </c>
      <c r="L32" s="31">
        <v>13.232961063213164</v>
      </c>
      <c r="M32" s="6">
        <f t="shared" si="0"/>
        <v>13.958163037942452</v>
      </c>
    </row>
    <row r="33" spans="2:13" x14ac:dyDescent="0.25">
      <c r="B33">
        <v>9</v>
      </c>
      <c r="C33" s="4">
        <v>6.8571428571428568</v>
      </c>
      <c r="D33" s="4">
        <v>8.6818181818181817</v>
      </c>
      <c r="E33" s="4">
        <v>8.4761904761904763</v>
      </c>
      <c r="F33" s="4">
        <v>8.2857142857142865</v>
      </c>
      <c r="G33" s="4">
        <v>7.2941176470588234</v>
      </c>
      <c r="H33" s="4">
        <v>7.5</v>
      </c>
      <c r="I33" s="4">
        <v>7.45</v>
      </c>
      <c r="J33" s="4">
        <v>8.7142857142857135</v>
      </c>
      <c r="K33" s="4">
        <v>7.25</v>
      </c>
      <c r="L33" s="31">
        <v>6.8786290273685236</v>
      </c>
      <c r="M33" s="6">
        <f t="shared" si="0"/>
        <v>7.9565157881334363</v>
      </c>
    </row>
    <row r="34" spans="2:13" x14ac:dyDescent="0.25">
      <c r="B34">
        <v>10</v>
      </c>
      <c r="C34" s="4">
        <v>12</v>
      </c>
      <c r="D34" s="4">
        <v>15.090909090909092</v>
      </c>
      <c r="E34" s="4">
        <v>11.571428571428571</v>
      </c>
      <c r="F34" s="4">
        <v>12.523809523809524</v>
      </c>
      <c r="G34" s="4">
        <v>14.411764705882353</v>
      </c>
      <c r="H34" s="4">
        <v>11.65</v>
      </c>
      <c r="I34" s="4">
        <v>12.65</v>
      </c>
      <c r="J34" s="4">
        <v>8.3333333333333339</v>
      </c>
      <c r="K34" s="4">
        <v>16.55</v>
      </c>
      <c r="L34" s="31">
        <v>12</v>
      </c>
      <c r="M34" s="6">
        <f t="shared" si="0"/>
        <v>12.84765565317036</v>
      </c>
    </row>
    <row r="35" spans="2:13" x14ac:dyDescent="0.25">
      <c r="B35">
        <v>11</v>
      </c>
      <c r="C35" s="4">
        <v>15.142857142857142</v>
      </c>
      <c r="D35" s="4">
        <v>16.40909090909091</v>
      </c>
      <c r="E35" s="4">
        <v>15.857142857142858</v>
      </c>
      <c r="F35" s="4">
        <v>13.952380952380953</v>
      </c>
      <c r="G35" s="4">
        <v>17.294117647058822</v>
      </c>
      <c r="H35">
        <v>14.4</v>
      </c>
      <c r="I35" s="4">
        <v>17.25</v>
      </c>
      <c r="J35" s="4">
        <v>15</v>
      </c>
      <c r="K35" s="4">
        <v>16.2</v>
      </c>
      <c r="L35" s="31">
        <v>12.295813476905915</v>
      </c>
      <c r="M35" s="6">
        <f t="shared" si="0"/>
        <v>15.795341545709194</v>
      </c>
    </row>
    <row r="36" spans="2:13" x14ac:dyDescent="0.25">
      <c r="B36">
        <v>12</v>
      </c>
      <c r="C36" s="4">
        <v>13.523809523809524</v>
      </c>
      <c r="D36" s="4">
        <v>16</v>
      </c>
      <c r="E36">
        <v>14.714285714285714</v>
      </c>
      <c r="F36" s="4">
        <v>13.952380952380953</v>
      </c>
      <c r="G36" s="4">
        <v>16.529411764705884</v>
      </c>
      <c r="H36">
        <v>15.05</v>
      </c>
      <c r="I36" s="4">
        <v>13.6</v>
      </c>
      <c r="J36" s="4">
        <v>16.095238095238095</v>
      </c>
      <c r="K36" s="4">
        <v>17.75</v>
      </c>
      <c r="L36" s="31">
        <v>17</v>
      </c>
      <c r="M36" s="6">
        <f t="shared" si="0"/>
        <v>15.461414565826331</v>
      </c>
    </row>
    <row r="37" spans="2:13" x14ac:dyDescent="0.25">
      <c r="L37" s="4">
        <v>116.93847417754982</v>
      </c>
      <c r="M37" s="4">
        <f>SUM(M28:M36)</f>
        <v>117.82825630252101</v>
      </c>
    </row>
    <row r="40" spans="2:13" x14ac:dyDescent="0.25">
      <c r="B40" s="14" t="s">
        <v>58</v>
      </c>
      <c r="C40" s="14"/>
      <c r="D40" s="14"/>
      <c r="E40" s="14"/>
      <c r="F40" s="14"/>
      <c r="G40" s="14"/>
    </row>
    <row r="41" spans="2:13" x14ac:dyDescent="0.25">
      <c r="B41" s="14"/>
      <c r="C41" s="14" t="s">
        <v>59</v>
      </c>
      <c r="D41" s="14" t="s">
        <v>60</v>
      </c>
      <c r="E41" s="14" t="s">
        <v>61</v>
      </c>
      <c r="F41" s="14"/>
      <c r="G41" s="14"/>
    </row>
    <row r="42" spans="2:13" x14ac:dyDescent="0.25">
      <c r="B42" s="14">
        <v>1</v>
      </c>
      <c r="C42" s="14">
        <v>335</v>
      </c>
      <c r="D42" s="14">
        <v>19</v>
      </c>
      <c r="E42" s="14">
        <v>55</v>
      </c>
      <c r="F42" s="14">
        <f>SUM(C42:E42)</f>
        <v>409</v>
      </c>
      <c r="G42" s="14"/>
    </row>
    <row r="43" spans="2:13" x14ac:dyDescent="0.25">
      <c r="B43" s="14">
        <v>2</v>
      </c>
      <c r="C43" s="14">
        <v>232</v>
      </c>
      <c r="D43" s="14">
        <v>149</v>
      </c>
      <c r="E43" s="14">
        <v>73</v>
      </c>
      <c r="F43" s="14">
        <f t="shared" ref="F43:F53" si="1">SUM(C43:E43)</f>
        <v>454</v>
      </c>
      <c r="G43" s="14"/>
    </row>
    <row r="44" spans="2:13" x14ac:dyDescent="0.25">
      <c r="B44" s="14">
        <v>3</v>
      </c>
      <c r="C44" s="14">
        <v>148</v>
      </c>
      <c r="D44" s="14">
        <v>296</v>
      </c>
      <c r="E44" s="14">
        <v>158</v>
      </c>
      <c r="F44" s="14">
        <f t="shared" si="1"/>
        <v>602</v>
      </c>
      <c r="G44" s="14"/>
    </row>
    <row r="45" spans="2:13" x14ac:dyDescent="0.25">
      <c r="B45" s="14">
        <v>4</v>
      </c>
      <c r="C45" s="14">
        <v>216</v>
      </c>
      <c r="D45" s="14">
        <v>215</v>
      </c>
      <c r="E45" s="14">
        <v>160</v>
      </c>
      <c r="F45" s="14">
        <f t="shared" si="1"/>
        <v>591</v>
      </c>
      <c r="G45" s="14"/>
    </row>
    <row r="46" spans="2:13" x14ac:dyDescent="0.25">
      <c r="B46" s="14">
        <v>5</v>
      </c>
      <c r="C46" s="14"/>
      <c r="D46" s="14">
        <v>241</v>
      </c>
      <c r="E46" s="14">
        <v>139</v>
      </c>
      <c r="F46" s="14">
        <f t="shared" si="1"/>
        <v>380</v>
      </c>
      <c r="G46" s="14"/>
    </row>
    <row r="47" spans="2:13" x14ac:dyDescent="0.25">
      <c r="B47" s="14">
        <v>6</v>
      </c>
      <c r="C47" s="14">
        <v>343</v>
      </c>
      <c r="D47" s="14">
        <v>314</v>
      </c>
      <c r="E47" s="14">
        <v>167</v>
      </c>
      <c r="F47" s="14">
        <f t="shared" si="1"/>
        <v>824</v>
      </c>
      <c r="G47" s="14"/>
    </row>
    <row r="48" spans="2:13" x14ac:dyDescent="0.25">
      <c r="B48" s="14">
        <v>7</v>
      </c>
      <c r="C48" s="14">
        <v>358</v>
      </c>
      <c r="D48" s="14">
        <v>331</v>
      </c>
      <c r="E48" s="14">
        <v>214</v>
      </c>
      <c r="F48" s="14">
        <f t="shared" si="1"/>
        <v>903</v>
      </c>
      <c r="G48" s="14"/>
    </row>
    <row r="49" spans="2:7" x14ac:dyDescent="0.25">
      <c r="B49" s="14">
        <v>8</v>
      </c>
      <c r="C49" s="14">
        <v>284</v>
      </c>
      <c r="D49" s="14">
        <v>304</v>
      </c>
      <c r="E49" s="14">
        <v>194</v>
      </c>
      <c r="F49" s="14">
        <f t="shared" si="1"/>
        <v>782</v>
      </c>
      <c r="G49" s="14"/>
    </row>
    <row r="50" spans="2:7" x14ac:dyDescent="0.25">
      <c r="B50" s="14">
        <v>9</v>
      </c>
      <c r="C50" s="14">
        <v>324</v>
      </c>
      <c r="D50" s="14">
        <v>271</v>
      </c>
      <c r="E50" s="14">
        <v>199</v>
      </c>
      <c r="F50" s="14">
        <f t="shared" si="1"/>
        <v>794</v>
      </c>
      <c r="G50" s="14"/>
    </row>
    <row r="51" spans="2:7" x14ac:dyDescent="0.25">
      <c r="B51" s="14">
        <v>10</v>
      </c>
      <c r="C51" s="14">
        <v>281</v>
      </c>
      <c r="D51" s="14">
        <v>346</v>
      </c>
      <c r="E51" s="14">
        <v>172</v>
      </c>
      <c r="F51" s="14">
        <f t="shared" si="1"/>
        <v>799</v>
      </c>
      <c r="G51" s="14"/>
    </row>
    <row r="52" spans="2:7" x14ac:dyDescent="0.25">
      <c r="B52" s="14">
        <v>11</v>
      </c>
      <c r="C52" s="14">
        <v>346</v>
      </c>
      <c r="D52" s="14">
        <v>303</v>
      </c>
      <c r="E52" s="14">
        <v>168</v>
      </c>
      <c r="F52" s="14">
        <f t="shared" si="1"/>
        <v>817</v>
      </c>
      <c r="G52" s="14"/>
    </row>
    <row r="53" spans="2:7" x14ac:dyDescent="0.25">
      <c r="B53" s="14">
        <v>12</v>
      </c>
      <c r="C53" s="14">
        <v>122</v>
      </c>
      <c r="D53" s="14">
        <v>375</v>
      </c>
      <c r="E53" s="14">
        <v>190</v>
      </c>
      <c r="F53" s="14">
        <f t="shared" si="1"/>
        <v>687</v>
      </c>
      <c r="G53" s="14"/>
    </row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workbookViewId="0">
      <selection activeCell="O7" sqref="O7"/>
    </sheetView>
  </sheetViews>
  <sheetFormatPr defaultRowHeight="15" x14ac:dyDescent="0.25"/>
  <cols>
    <col min="2" max="2" width="25.85546875" customWidth="1"/>
  </cols>
  <sheetData>
    <row r="2" spans="2:15" ht="15.75" thickBot="1" x14ac:dyDescent="0.3"/>
    <row r="3" spans="2:15" ht="21" thickBot="1" x14ac:dyDescent="0.3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75" thickTop="1" thickBot="1" x14ac:dyDescent="0.35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35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75" thickTop="1" thickBot="1" x14ac:dyDescent="0.35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25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5"/>
  <sheetViews>
    <sheetView topLeftCell="A49" zoomScale="90" zoomScaleNormal="90" workbookViewId="0">
      <selection activeCell="AC57" sqref="AC57"/>
    </sheetView>
  </sheetViews>
  <sheetFormatPr defaultRowHeight="15" x14ac:dyDescent="0.25"/>
  <cols>
    <col min="1" max="1" width="32.42578125" customWidth="1"/>
    <col min="4" max="28" width="5.7109375" customWidth="1"/>
  </cols>
  <sheetData>
    <row r="2" spans="1:28" x14ac:dyDescent="0.25">
      <c r="A2" s="34" t="s">
        <v>143</v>
      </c>
    </row>
    <row r="4" spans="1:28" x14ac:dyDescent="0.25">
      <c r="A4" t="s">
        <v>144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25">
      <c r="A5" t="s">
        <v>145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25">
      <c r="A6" t="s">
        <v>155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25">
      <c r="A7" t="s">
        <v>158</v>
      </c>
      <c r="J7">
        <v>1</v>
      </c>
      <c r="AB7">
        <f t="shared" si="0"/>
        <v>1</v>
      </c>
    </row>
    <row r="8" spans="1:28" x14ac:dyDescent="0.25">
      <c r="A8" t="s">
        <v>161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25">
      <c r="A9" t="s">
        <v>164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25">
      <c r="A10" t="s">
        <v>124</v>
      </c>
      <c r="U10">
        <v>1</v>
      </c>
      <c r="AB10">
        <f t="shared" si="0"/>
        <v>1</v>
      </c>
    </row>
    <row r="11" spans="1:28" x14ac:dyDescent="0.25">
      <c r="A11" t="s">
        <v>183</v>
      </c>
      <c r="U11">
        <v>1</v>
      </c>
      <c r="AB11">
        <f t="shared" si="0"/>
        <v>1</v>
      </c>
    </row>
    <row r="12" spans="1:28" x14ac:dyDescent="0.25">
      <c r="A12" t="s">
        <v>175</v>
      </c>
      <c r="Q12">
        <v>1</v>
      </c>
      <c r="U12">
        <v>1</v>
      </c>
      <c r="AB12">
        <f t="shared" si="0"/>
        <v>2</v>
      </c>
    </row>
    <row r="13" spans="1:28" s="11" customFormat="1" x14ac:dyDescent="0.25">
      <c r="A13" s="11" t="s">
        <v>185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25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25">
      <c r="A15" s="9" t="s">
        <v>180</v>
      </c>
      <c r="S15" s="9">
        <v>1</v>
      </c>
      <c r="T15" s="9">
        <v>1</v>
      </c>
      <c r="AB15">
        <f t="shared" si="0"/>
        <v>2</v>
      </c>
    </row>
    <row r="17" spans="1:28" x14ac:dyDescent="0.25">
      <c r="A17" s="34" t="s">
        <v>146</v>
      </c>
    </row>
    <row r="18" spans="1:28" x14ac:dyDescent="0.25">
      <c r="A18" t="s">
        <v>147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25">
      <c r="A19" t="s">
        <v>148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25">
      <c r="A20" t="s">
        <v>156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25">
      <c r="A21" t="s">
        <v>157</v>
      </c>
      <c r="H21">
        <v>1</v>
      </c>
      <c r="I21">
        <v>1</v>
      </c>
      <c r="AB21">
        <f t="shared" si="0"/>
        <v>2</v>
      </c>
    </row>
    <row r="22" spans="1:28" x14ac:dyDescent="0.25">
      <c r="A22" t="s">
        <v>193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25">
      <c r="A23" t="s">
        <v>168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25">
      <c r="A24" t="s">
        <v>174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25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25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25">
      <c r="A27" t="s">
        <v>162</v>
      </c>
      <c r="L27">
        <v>1</v>
      </c>
      <c r="AB27">
        <f t="shared" si="0"/>
        <v>1</v>
      </c>
    </row>
    <row r="28" spans="1:28" x14ac:dyDescent="0.25">
      <c r="A28" t="s">
        <v>176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25">
      <c r="A29" t="s">
        <v>177</v>
      </c>
      <c r="Q29">
        <v>1</v>
      </c>
      <c r="AB29">
        <f t="shared" si="0"/>
        <v>1</v>
      </c>
    </row>
    <row r="30" spans="1:28" x14ac:dyDescent="0.25">
      <c r="A30" t="s">
        <v>181</v>
      </c>
      <c r="S30">
        <v>1</v>
      </c>
      <c r="AB30">
        <f t="shared" si="0"/>
        <v>1</v>
      </c>
    </row>
    <row r="31" spans="1:28" x14ac:dyDescent="0.25">
      <c r="A31" t="s">
        <v>194</v>
      </c>
      <c r="X31">
        <v>1</v>
      </c>
      <c r="Z31">
        <v>1</v>
      </c>
      <c r="AB31">
        <f t="shared" si="0"/>
        <v>2</v>
      </c>
    </row>
    <row r="32" spans="1:28" x14ac:dyDescent="0.25">
      <c r="A32" t="s">
        <v>197</v>
      </c>
      <c r="Z32">
        <v>1</v>
      </c>
      <c r="AB32">
        <f t="shared" si="0"/>
        <v>1</v>
      </c>
    </row>
    <row r="33" spans="1:28" x14ac:dyDescent="0.25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25">
      <c r="A34" s="34" t="s">
        <v>159</v>
      </c>
    </row>
    <row r="35" spans="1:28" x14ac:dyDescent="0.25">
      <c r="A35" t="s">
        <v>198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25">
      <c r="A36" t="s">
        <v>160</v>
      </c>
      <c r="F36">
        <v>1</v>
      </c>
      <c r="AB36">
        <f t="shared" si="0"/>
        <v>1</v>
      </c>
    </row>
    <row r="37" spans="1:28" x14ac:dyDescent="0.25">
      <c r="A37" t="s">
        <v>163</v>
      </c>
      <c r="L37">
        <v>1</v>
      </c>
      <c r="AB37">
        <f t="shared" si="0"/>
        <v>1</v>
      </c>
    </row>
    <row r="38" spans="1:28" x14ac:dyDescent="0.25">
      <c r="A38" t="s">
        <v>165</v>
      </c>
      <c r="M38">
        <v>1</v>
      </c>
      <c r="Q38">
        <v>1</v>
      </c>
      <c r="AB38">
        <f t="shared" si="0"/>
        <v>2</v>
      </c>
    </row>
    <row r="39" spans="1:28" x14ac:dyDescent="0.25">
      <c r="A39" t="s">
        <v>166</v>
      </c>
      <c r="M39">
        <v>1</v>
      </c>
      <c r="AB39">
        <f t="shared" si="0"/>
        <v>1</v>
      </c>
    </row>
    <row r="40" spans="1:28" x14ac:dyDescent="0.25">
      <c r="A40" t="s">
        <v>169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25">
      <c r="A41" t="s">
        <v>172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25">
      <c r="A42" t="s">
        <v>182</v>
      </c>
      <c r="S42">
        <v>1</v>
      </c>
      <c r="AB42">
        <f t="shared" si="0"/>
        <v>1</v>
      </c>
    </row>
    <row r="43" spans="1:28" x14ac:dyDescent="0.25">
      <c r="A43" t="s">
        <v>181</v>
      </c>
      <c r="S43">
        <v>1</v>
      </c>
      <c r="AB43">
        <f t="shared" si="0"/>
        <v>1</v>
      </c>
    </row>
    <row r="44" spans="1:28" x14ac:dyDescent="0.25">
      <c r="A44" t="s">
        <v>184</v>
      </c>
      <c r="U44">
        <v>1</v>
      </c>
      <c r="AB44">
        <f t="shared" si="0"/>
        <v>1</v>
      </c>
    </row>
    <row r="45" spans="1:28" x14ac:dyDescent="0.25">
      <c r="A45" t="s">
        <v>189</v>
      </c>
      <c r="V45">
        <v>1</v>
      </c>
      <c r="AB45">
        <f t="shared" si="0"/>
        <v>1</v>
      </c>
    </row>
    <row r="46" spans="1:28" x14ac:dyDescent="0.25">
      <c r="A46" t="s">
        <v>190</v>
      </c>
      <c r="W46">
        <v>1</v>
      </c>
      <c r="AB46">
        <f t="shared" si="0"/>
        <v>1</v>
      </c>
    </row>
    <row r="47" spans="1:28" x14ac:dyDescent="0.25">
      <c r="A47" t="s">
        <v>200</v>
      </c>
      <c r="AA47">
        <v>1</v>
      </c>
      <c r="AB47">
        <f t="shared" si="0"/>
        <v>1</v>
      </c>
    </row>
    <row r="48" spans="1:28" x14ac:dyDescent="0.25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25">
      <c r="A49" s="34" t="s">
        <v>149</v>
      </c>
    </row>
    <row r="50" spans="1:28" x14ac:dyDescent="0.25">
      <c r="A50" t="s">
        <v>150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25">
      <c r="A51" t="s">
        <v>151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25">
      <c r="A52" t="s">
        <v>152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25">
      <c r="A53" t="s">
        <v>153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25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25">
      <c r="A55" t="s">
        <v>178</v>
      </c>
      <c r="Q55">
        <v>2</v>
      </c>
      <c r="R55">
        <v>2</v>
      </c>
      <c r="AB55">
        <f t="shared" si="4"/>
        <v>2</v>
      </c>
    </row>
    <row r="56" spans="1:28" x14ac:dyDescent="0.25">
      <c r="A56" t="s">
        <v>179</v>
      </c>
      <c r="Q56">
        <v>2</v>
      </c>
      <c r="AB56">
        <f t="shared" si="4"/>
        <v>2</v>
      </c>
    </row>
    <row r="59" spans="1:28" x14ac:dyDescent="0.25">
      <c r="A59" s="34" t="s">
        <v>170</v>
      </c>
    </row>
    <row r="60" spans="1:28" x14ac:dyDescent="0.25">
      <c r="A60" t="s">
        <v>171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25">
      <c r="A61" t="s">
        <v>196</v>
      </c>
      <c r="T61">
        <v>1</v>
      </c>
      <c r="Y61">
        <v>1</v>
      </c>
      <c r="AB61">
        <f t="shared" si="0"/>
        <v>2</v>
      </c>
    </row>
    <row r="62" spans="1:28" x14ac:dyDescent="0.25">
      <c r="A62" t="s">
        <v>188</v>
      </c>
      <c r="M62">
        <v>1</v>
      </c>
      <c r="V62">
        <v>1</v>
      </c>
      <c r="AB62">
        <f t="shared" si="0"/>
        <v>2</v>
      </c>
    </row>
    <row r="63" spans="1:28" x14ac:dyDescent="0.25">
      <c r="A63" t="s">
        <v>199</v>
      </c>
      <c r="W63">
        <v>1</v>
      </c>
      <c r="Z63">
        <v>1</v>
      </c>
      <c r="AB63">
        <f t="shared" si="0"/>
        <v>2</v>
      </c>
    </row>
    <row r="64" spans="1:28" x14ac:dyDescent="0.25">
      <c r="A64" t="s">
        <v>191</v>
      </c>
      <c r="W64">
        <v>1</v>
      </c>
      <c r="AB64">
        <f t="shared" si="0"/>
        <v>1</v>
      </c>
    </row>
    <row r="65" spans="1:28" x14ac:dyDescent="0.25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25">
      <c r="A66" s="34" t="s">
        <v>154</v>
      </c>
    </row>
    <row r="67" spans="1:28" x14ac:dyDescent="0.25">
      <c r="A67" t="s">
        <v>195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25">
      <c r="A68" t="s">
        <v>167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25">
      <c r="A69" t="s">
        <v>173</v>
      </c>
      <c r="O69">
        <v>1</v>
      </c>
      <c r="P69">
        <v>1</v>
      </c>
      <c r="AB69">
        <f t="shared" ref="AB69:AB75" si="6">SUM(D69:AA69)</f>
        <v>2</v>
      </c>
    </row>
    <row r="70" spans="1:28" x14ac:dyDescent="0.25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25">
      <c r="A71" t="s">
        <v>186</v>
      </c>
      <c r="R71">
        <v>1</v>
      </c>
      <c r="V71">
        <v>1</v>
      </c>
      <c r="AB71">
        <f t="shared" si="6"/>
        <v>2</v>
      </c>
    </row>
    <row r="72" spans="1:28" x14ac:dyDescent="0.25">
      <c r="A72" t="s">
        <v>187</v>
      </c>
      <c r="V72">
        <v>1</v>
      </c>
      <c r="Z72">
        <v>1</v>
      </c>
      <c r="AB72">
        <f t="shared" si="6"/>
        <v>2</v>
      </c>
    </row>
    <row r="73" spans="1:28" x14ac:dyDescent="0.25">
      <c r="A73" t="s">
        <v>191</v>
      </c>
      <c r="W73">
        <v>1</v>
      </c>
      <c r="AB73">
        <f t="shared" si="6"/>
        <v>1</v>
      </c>
    </row>
    <row r="74" spans="1:28" x14ac:dyDescent="0.25">
      <c r="A74" t="s">
        <v>192</v>
      </c>
      <c r="W74">
        <v>1</v>
      </c>
      <c r="AB74">
        <f t="shared" si="6"/>
        <v>1</v>
      </c>
    </row>
    <row r="75" spans="1:28" x14ac:dyDescent="0.25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tabSelected="1" topLeftCell="A4" workbookViewId="0">
      <selection activeCell="I21" sqref="I21"/>
    </sheetView>
  </sheetViews>
  <sheetFormatPr defaultRowHeight="15" x14ac:dyDescent="0.25"/>
  <sheetData>
    <row r="2" spans="2:5" x14ac:dyDescent="0.25">
      <c r="B2" t="s">
        <v>12</v>
      </c>
    </row>
    <row r="3" spans="2:5" x14ac:dyDescent="0.25">
      <c r="C3" t="s">
        <v>137</v>
      </c>
      <c r="D3" t="s">
        <v>142</v>
      </c>
      <c r="E3" t="s">
        <v>225</v>
      </c>
    </row>
    <row r="4" spans="2:5" x14ac:dyDescent="0.25">
      <c r="B4" t="s">
        <v>13</v>
      </c>
      <c r="C4">
        <v>47</v>
      </c>
      <c r="D4">
        <v>47</v>
      </c>
      <c r="E4">
        <v>38</v>
      </c>
    </row>
    <row r="5" spans="2:5" x14ac:dyDescent="0.25">
      <c r="B5" t="s">
        <v>14</v>
      </c>
      <c r="C5">
        <v>196</v>
      </c>
      <c r="D5">
        <v>208</v>
      </c>
      <c r="E5">
        <v>91</v>
      </c>
    </row>
    <row r="6" spans="2:5" x14ac:dyDescent="0.25">
      <c r="B6" t="s">
        <v>15</v>
      </c>
      <c r="C6">
        <v>187</v>
      </c>
      <c r="D6">
        <v>126</v>
      </c>
      <c r="E6">
        <v>67</v>
      </c>
    </row>
    <row r="13" spans="2:5" x14ac:dyDescent="0.25">
      <c r="B13" t="s">
        <v>16</v>
      </c>
    </row>
    <row r="15" spans="2:5" x14ac:dyDescent="0.25">
      <c r="C15" s="5" t="s">
        <v>137</v>
      </c>
      <c r="D15" s="5" t="s">
        <v>142</v>
      </c>
      <c r="E15" s="5" t="s">
        <v>225</v>
      </c>
    </row>
    <row r="16" spans="2:5" x14ac:dyDescent="0.25">
      <c r="B16" t="s">
        <v>56</v>
      </c>
      <c r="C16">
        <v>40</v>
      </c>
      <c r="D16">
        <v>40</v>
      </c>
      <c r="E16">
        <v>23</v>
      </c>
    </row>
    <row r="17" spans="2:5" x14ac:dyDescent="0.25">
      <c r="B17" t="s">
        <v>15</v>
      </c>
      <c r="C17">
        <v>40</v>
      </c>
      <c r="D17">
        <v>40</v>
      </c>
      <c r="E17">
        <v>21</v>
      </c>
    </row>
    <row r="18" spans="2:5" x14ac:dyDescent="0.25">
      <c r="B18" t="s">
        <v>17</v>
      </c>
      <c r="C18">
        <v>31</v>
      </c>
      <c r="D18">
        <v>31</v>
      </c>
      <c r="E18">
        <v>26</v>
      </c>
    </row>
    <row r="19" spans="2:5" x14ac:dyDescent="0.25">
      <c r="B19" t="s">
        <v>57</v>
      </c>
      <c r="C19">
        <v>10</v>
      </c>
      <c r="D19">
        <v>14</v>
      </c>
      <c r="E19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0"/>
  <sheetViews>
    <sheetView topLeftCell="A31" workbookViewId="0">
      <selection activeCell="S46" sqref="S46"/>
    </sheetView>
  </sheetViews>
  <sheetFormatPr defaultRowHeight="15" x14ac:dyDescent="0.25"/>
  <sheetData>
    <row r="2" spans="1:21" x14ac:dyDescent="0.25">
      <c r="B2" t="s">
        <v>21</v>
      </c>
    </row>
    <row r="3" spans="1:21" x14ac:dyDescent="0.25">
      <c r="B3" t="s">
        <v>18</v>
      </c>
      <c r="C3" t="s">
        <v>19</v>
      </c>
      <c r="D3" t="s">
        <v>20</v>
      </c>
    </row>
    <row r="4" spans="1:21" x14ac:dyDescent="0.25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25">
      <c r="A5" s="3" t="s">
        <v>138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25">
      <c r="A6" s="3"/>
      <c r="B6" t="s">
        <v>18</v>
      </c>
      <c r="C6" t="s">
        <v>19</v>
      </c>
      <c r="D6" t="s">
        <v>20</v>
      </c>
    </row>
    <row r="7" spans="1:21" x14ac:dyDescent="0.25">
      <c r="A7" s="3" t="s">
        <v>139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25">
      <c r="A8" s="3" t="s">
        <v>138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25">
      <c r="B10" t="s">
        <v>22</v>
      </c>
    </row>
    <row r="11" spans="1:21" x14ac:dyDescent="0.25">
      <c r="B11" t="s">
        <v>18</v>
      </c>
      <c r="C11" t="s">
        <v>19</v>
      </c>
      <c r="D11" t="s">
        <v>20</v>
      </c>
    </row>
    <row r="12" spans="1:21" x14ac:dyDescent="0.25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25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25">
      <c r="B14" t="s">
        <v>18</v>
      </c>
      <c r="C14" t="s">
        <v>19</v>
      </c>
      <c r="D14" t="s">
        <v>20</v>
      </c>
    </row>
    <row r="15" spans="1:21" x14ac:dyDescent="0.25">
      <c r="A15" s="3" t="s">
        <v>139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25">
      <c r="A16" s="3" t="s">
        <v>138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25">
      <c r="B23" t="s">
        <v>23</v>
      </c>
    </row>
    <row r="24" spans="1:5" x14ac:dyDescent="0.25">
      <c r="B24" t="s">
        <v>18</v>
      </c>
      <c r="C24" t="s">
        <v>19</v>
      </c>
      <c r="D24" t="s">
        <v>20</v>
      </c>
    </row>
    <row r="25" spans="1:5" x14ac:dyDescent="0.25">
      <c r="A25" s="3" t="s">
        <v>139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25">
      <c r="A26" s="3" t="s">
        <v>138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25">
      <c r="B28" t="s">
        <v>18</v>
      </c>
      <c r="C28" t="s">
        <v>19</v>
      </c>
      <c r="D28" t="s">
        <v>20</v>
      </c>
    </row>
    <row r="29" spans="1:5" x14ac:dyDescent="0.25">
      <c r="A29" s="3" t="s">
        <v>139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25">
      <c r="A30" s="3" t="s">
        <v>138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25">
      <c r="A31" s="3"/>
    </row>
    <row r="32" spans="1:5" x14ac:dyDescent="0.25">
      <c r="A32" s="3"/>
    </row>
    <row r="33" spans="1:5" x14ac:dyDescent="0.25">
      <c r="B33" t="s">
        <v>140</v>
      </c>
    </row>
    <row r="34" spans="1:5" x14ac:dyDescent="0.25">
      <c r="B34" t="s">
        <v>18</v>
      </c>
      <c r="C34" t="s">
        <v>19</v>
      </c>
      <c r="D34" t="s">
        <v>20</v>
      </c>
    </row>
    <row r="35" spans="1:5" x14ac:dyDescent="0.25">
      <c r="A35" s="3" t="s">
        <v>139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25">
      <c r="A36" s="3" t="s">
        <v>138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25">
      <c r="B38" t="s">
        <v>18</v>
      </c>
      <c r="C38" t="s">
        <v>19</v>
      </c>
      <c r="D38" t="s">
        <v>20</v>
      </c>
    </row>
    <row r="39" spans="1:5" x14ac:dyDescent="0.25">
      <c r="A39" s="3" t="s">
        <v>139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25">
      <c r="A40" s="3" t="s">
        <v>138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topLeftCell="A10" workbookViewId="0">
      <selection activeCell="F14" sqref="F14"/>
    </sheetView>
  </sheetViews>
  <sheetFormatPr defaultRowHeight="15" x14ac:dyDescent="0.25"/>
  <cols>
    <col min="1" max="1" width="28.5703125" customWidth="1"/>
  </cols>
  <sheetData>
    <row r="2" spans="1:4" x14ac:dyDescent="0.25">
      <c r="B2" t="s">
        <v>24</v>
      </c>
    </row>
    <row r="3" spans="1:4" x14ac:dyDescent="0.25">
      <c r="B3" t="s">
        <v>27</v>
      </c>
    </row>
    <row r="4" spans="1:4" x14ac:dyDescent="0.25">
      <c r="A4" t="s">
        <v>25</v>
      </c>
      <c r="B4">
        <v>57</v>
      </c>
    </row>
    <row r="5" spans="1:4" x14ac:dyDescent="0.25">
      <c r="A5" t="s">
        <v>131</v>
      </c>
      <c r="B5">
        <v>30</v>
      </c>
    </row>
    <row r="6" spans="1:4" x14ac:dyDescent="0.25">
      <c r="A6" t="s">
        <v>26</v>
      </c>
      <c r="B6" s="7">
        <v>50</v>
      </c>
    </row>
    <row r="7" spans="1:4" x14ac:dyDescent="0.25">
      <c r="A7" t="s">
        <v>54</v>
      </c>
      <c r="B7" s="7">
        <v>2</v>
      </c>
    </row>
    <row r="8" spans="1:4" x14ac:dyDescent="0.25">
      <c r="A8" t="s">
        <v>130</v>
      </c>
      <c r="B8" s="7">
        <v>15</v>
      </c>
    </row>
    <row r="12" spans="1:4" x14ac:dyDescent="0.25">
      <c r="B12" t="s">
        <v>28</v>
      </c>
    </row>
    <row r="13" spans="1:4" x14ac:dyDescent="0.25">
      <c r="B13" t="s">
        <v>128</v>
      </c>
      <c r="C13" t="s">
        <v>137</v>
      </c>
      <c r="D13" t="s">
        <v>142</v>
      </c>
    </row>
    <row r="14" spans="1:4" x14ac:dyDescent="0.25">
      <c r="A14" t="s">
        <v>29</v>
      </c>
      <c r="B14" s="7">
        <v>74</v>
      </c>
      <c r="C14">
        <v>90</v>
      </c>
      <c r="D14">
        <v>80</v>
      </c>
    </row>
    <row r="15" spans="1:4" x14ac:dyDescent="0.25">
      <c r="A15" t="s">
        <v>30</v>
      </c>
      <c r="B15">
        <v>28</v>
      </c>
      <c r="C15">
        <v>36</v>
      </c>
      <c r="D15">
        <v>30</v>
      </c>
    </row>
    <row r="16" spans="1:4" x14ac:dyDescent="0.25">
      <c r="A16" t="s">
        <v>127</v>
      </c>
      <c r="B16">
        <v>19</v>
      </c>
      <c r="C16">
        <v>33</v>
      </c>
      <c r="D16">
        <v>30</v>
      </c>
    </row>
    <row r="17" spans="1:4" x14ac:dyDescent="0.25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E12" sqref="E12"/>
    </sheetView>
  </sheetViews>
  <sheetFormatPr defaultRowHeight="15" x14ac:dyDescent="0.25"/>
  <cols>
    <col min="2" max="2" width="47.140625" customWidth="1"/>
  </cols>
  <sheetData>
    <row r="1" spans="1:4" x14ac:dyDescent="0.25">
      <c r="B1" t="s">
        <v>18</v>
      </c>
      <c r="C1" t="s">
        <v>31</v>
      </c>
      <c r="D1" t="s">
        <v>20</v>
      </c>
    </row>
    <row r="2" spans="1:4" x14ac:dyDescent="0.25">
      <c r="A2">
        <v>4</v>
      </c>
      <c r="B2" s="14">
        <v>0</v>
      </c>
      <c r="C2" s="14">
        <v>17</v>
      </c>
      <c r="D2" s="14">
        <v>3</v>
      </c>
    </row>
    <row r="3" spans="1:4" x14ac:dyDescent="0.25">
      <c r="A3">
        <v>6</v>
      </c>
      <c r="B3" s="7">
        <v>10</v>
      </c>
      <c r="C3" s="7">
        <v>10</v>
      </c>
      <c r="D3" s="7">
        <v>1</v>
      </c>
    </row>
    <row r="4" spans="1:4" x14ac:dyDescent="0.25">
      <c r="A4">
        <v>7</v>
      </c>
      <c r="B4" s="7">
        <v>3</v>
      </c>
      <c r="C4" s="7">
        <v>12</v>
      </c>
      <c r="D4" s="7">
        <v>5</v>
      </c>
    </row>
    <row r="5" spans="1:4" x14ac:dyDescent="0.25">
      <c r="A5">
        <v>8</v>
      </c>
      <c r="B5" s="7">
        <v>7</v>
      </c>
      <c r="C5" s="7">
        <v>11</v>
      </c>
      <c r="D5" s="7">
        <v>0</v>
      </c>
    </row>
    <row r="6" spans="1:4" x14ac:dyDescent="0.25">
      <c r="A6">
        <v>9</v>
      </c>
      <c r="B6" s="7">
        <v>1</v>
      </c>
      <c r="C6" s="7">
        <v>2</v>
      </c>
      <c r="D6" s="7">
        <v>7</v>
      </c>
    </row>
    <row r="7" spans="1:4" x14ac:dyDescent="0.25">
      <c r="A7">
        <v>10</v>
      </c>
      <c r="B7" s="7">
        <v>5</v>
      </c>
      <c r="C7" s="7">
        <v>14</v>
      </c>
      <c r="D7" s="7">
        <v>1</v>
      </c>
    </row>
    <row r="8" spans="1:4" x14ac:dyDescent="0.25">
      <c r="A8">
        <v>11</v>
      </c>
      <c r="B8" s="7">
        <v>6</v>
      </c>
      <c r="C8" s="7">
        <v>14</v>
      </c>
      <c r="D8" s="7">
        <v>0</v>
      </c>
    </row>
    <row r="9" spans="1:4" x14ac:dyDescent="0.25">
      <c r="A9">
        <v>12</v>
      </c>
      <c r="B9" s="7"/>
      <c r="C9" s="7"/>
      <c r="D9" s="7"/>
    </row>
    <row r="17" spans="1:6" x14ac:dyDescent="0.25">
      <c r="F17" s="32"/>
    </row>
    <row r="19" spans="1:6" x14ac:dyDescent="0.25">
      <c r="B19" t="s">
        <v>47</v>
      </c>
    </row>
    <row r="20" spans="1:6" x14ac:dyDescent="0.25">
      <c r="B20" t="s">
        <v>48</v>
      </c>
      <c r="C20" t="s">
        <v>49</v>
      </c>
      <c r="D20" t="s">
        <v>50</v>
      </c>
    </row>
    <row r="21" spans="1:6" x14ac:dyDescent="0.25">
      <c r="A21">
        <v>2022</v>
      </c>
      <c r="B21">
        <v>65</v>
      </c>
      <c r="C21">
        <v>36</v>
      </c>
    </row>
    <row r="22" spans="1:6" x14ac:dyDescent="0.25">
      <c r="A22">
        <v>2023</v>
      </c>
      <c r="B22">
        <v>75</v>
      </c>
      <c r="C22">
        <v>25</v>
      </c>
    </row>
    <row r="23" spans="1:6" x14ac:dyDescent="0.25">
      <c r="A23">
        <v>2024</v>
      </c>
      <c r="B23" s="32">
        <v>88</v>
      </c>
      <c r="C23" s="32">
        <v>12</v>
      </c>
      <c r="D23" s="32"/>
    </row>
    <row r="33" spans="2:8" x14ac:dyDescent="0.25">
      <c r="C33" s="37" t="s">
        <v>216</v>
      </c>
      <c r="D33" s="37"/>
      <c r="E33" s="37"/>
      <c r="F33" s="38" t="s">
        <v>220</v>
      </c>
      <c r="G33" s="38"/>
      <c r="H33" s="38"/>
    </row>
    <row r="34" spans="2:8" x14ac:dyDescent="0.25">
      <c r="C34" s="35" t="s">
        <v>217</v>
      </c>
      <c r="D34" s="35" t="s">
        <v>218</v>
      </c>
      <c r="E34" s="35" t="s">
        <v>219</v>
      </c>
      <c r="F34" s="35" t="s">
        <v>217</v>
      </c>
      <c r="G34" s="35" t="s">
        <v>218</v>
      </c>
      <c r="H34" s="35" t="s">
        <v>219</v>
      </c>
    </row>
    <row r="35" spans="2:8" x14ac:dyDescent="0.25">
      <c r="B35" t="s">
        <v>213</v>
      </c>
      <c r="C35">
        <v>22</v>
      </c>
      <c r="D35">
        <v>68</v>
      </c>
      <c r="E35">
        <v>10</v>
      </c>
      <c r="F35">
        <v>51</v>
      </c>
      <c r="G35">
        <v>44</v>
      </c>
      <c r="H35">
        <v>5</v>
      </c>
    </row>
    <row r="36" spans="2:8" x14ac:dyDescent="0.25">
      <c r="B36" t="s">
        <v>214</v>
      </c>
      <c r="C36">
        <v>10</v>
      </c>
      <c r="D36">
        <v>85</v>
      </c>
      <c r="E36">
        <v>5</v>
      </c>
      <c r="F36">
        <v>44</v>
      </c>
      <c r="G36">
        <v>56</v>
      </c>
      <c r="H36">
        <v>0</v>
      </c>
    </row>
    <row r="37" spans="2:8" x14ac:dyDescent="0.25">
      <c r="B37" t="s">
        <v>211</v>
      </c>
      <c r="C37">
        <v>8</v>
      </c>
      <c r="D37">
        <v>56</v>
      </c>
      <c r="E37">
        <v>46</v>
      </c>
      <c r="F37">
        <v>37</v>
      </c>
      <c r="G37">
        <v>53</v>
      </c>
      <c r="H37">
        <v>10</v>
      </c>
    </row>
    <row r="38" spans="2:8" x14ac:dyDescent="0.25">
      <c r="B38" t="s">
        <v>215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2:8" x14ac:dyDescent="0.25">
      <c r="B39" t="s">
        <v>212</v>
      </c>
      <c r="C39">
        <v>5</v>
      </c>
      <c r="D39">
        <v>73</v>
      </c>
      <c r="E39">
        <v>22</v>
      </c>
      <c r="F39">
        <v>56</v>
      </c>
      <c r="G39">
        <v>39</v>
      </c>
      <c r="H39">
        <v>5</v>
      </c>
    </row>
    <row r="40" spans="2:8" x14ac:dyDescent="0.25">
      <c r="C40" s="38" t="s">
        <v>220</v>
      </c>
      <c r="D40" s="38"/>
      <c r="E40" s="38"/>
    </row>
    <row r="41" spans="2:8" x14ac:dyDescent="0.25">
      <c r="C41" s="35" t="s">
        <v>217</v>
      </c>
      <c r="D41" s="35" t="s">
        <v>218</v>
      </c>
      <c r="E41" s="35" t="s">
        <v>219</v>
      </c>
    </row>
    <row r="42" spans="2:8" x14ac:dyDescent="0.25">
      <c r="B42" t="s">
        <v>213</v>
      </c>
      <c r="C42">
        <v>51</v>
      </c>
      <c r="D42">
        <v>44</v>
      </c>
      <c r="E42">
        <v>5</v>
      </c>
    </row>
    <row r="43" spans="2:8" x14ac:dyDescent="0.25">
      <c r="B43" t="s">
        <v>214</v>
      </c>
      <c r="C43">
        <v>44</v>
      </c>
      <c r="D43">
        <v>56</v>
      </c>
      <c r="E43">
        <v>0</v>
      </c>
    </row>
    <row r="44" spans="2:8" x14ac:dyDescent="0.25">
      <c r="B44" t="s">
        <v>211</v>
      </c>
      <c r="C44">
        <v>37</v>
      </c>
      <c r="D44">
        <v>53</v>
      </c>
      <c r="E44">
        <v>10</v>
      </c>
    </row>
    <row r="45" spans="2:8" x14ac:dyDescent="0.25">
      <c r="B45" t="s">
        <v>215</v>
      </c>
      <c r="C45">
        <v>44</v>
      </c>
      <c r="D45">
        <v>56</v>
      </c>
      <c r="E45">
        <v>0</v>
      </c>
    </row>
    <row r="46" spans="2:8" x14ac:dyDescent="0.25">
      <c r="B46" t="s">
        <v>212</v>
      </c>
      <c r="C46">
        <v>56</v>
      </c>
      <c r="D46">
        <v>39</v>
      </c>
      <c r="E46">
        <v>5</v>
      </c>
    </row>
    <row r="59" spans="2:12" x14ac:dyDescent="0.25">
      <c r="C59">
        <v>7</v>
      </c>
      <c r="D59">
        <v>9</v>
      </c>
      <c r="E59">
        <v>8</v>
      </c>
      <c r="F59">
        <v>10</v>
      </c>
      <c r="G59">
        <v>6</v>
      </c>
      <c r="H59">
        <v>11</v>
      </c>
    </row>
    <row r="60" spans="2:12" x14ac:dyDescent="0.25">
      <c r="B60" t="s">
        <v>240</v>
      </c>
      <c r="C60">
        <v>8</v>
      </c>
      <c r="D60">
        <v>3</v>
      </c>
      <c r="E60">
        <v>5</v>
      </c>
      <c r="F60">
        <v>0</v>
      </c>
      <c r="G60">
        <v>18</v>
      </c>
      <c r="H60">
        <v>0</v>
      </c>
    </row>
    <row r="61" spans="2:12" x14ac:dyDescent="0.25">
      <c r="B61" t="s">
        <v>241</v>
      </c>
      <c r="C61">
        <v>3</v>
      </c>
      <c r="D61">
        <v>0</v>
      </c>
      <c r="E61">
        <v>7</v>
      </c>
      <c r="F61">
        <v>4</v>
      </c>
      <c r="G61">
        <v>20</v>
      </c>
      <c r="H61">
        <v>9</v>
      </c>
    </row>
    <row r="62" spans="2:12" x14ac:dyDescent="0.25">
      <c r="B62" t="s">
        <v>242</v>
      </c>
      <c r="C62">
        <v>14</v>
      </c>
      <c r="D62">
        <v>8</v>
      </c>
      <c r="E62">
        <v>17</v>
      </c>
      <c r="F62">
        <v>11</v>
      </c>
      <c r="G62">
        <v>21</v>
      </c>
      <c r="H62">
        <v>17</v>
      </c>
    </row>
    <row r="63" spans="2:12" x14ac:dyDescent="0.25"/>
    <row r="64" spans="2:12" x14ac:dyDescent="0.25"/>
  </sheetData>
  <mergeCells count="3">
    <mergeCell ref="C33:E33"/>
    <mergeCell ref="F33:H33"/>
    <mergeCell ref="C40:E40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opLeftCell="A31" workbookViewId="0">
      <selection activeCell="N45" sqref="N45"/>
    </sheetView>
  </sheetViews>
  <sheetFormatPr defaultRowHeight="15" x14ac:dyDescent="0.25"/>
  <cols>
    <col min="1" max="1" width="14.140625" customWidth="1"/>
  </cols>
  <sheetData>
    <row r="1" spans="1:20" x14ac:dyDescent="0.25">
      <c r="A1" t="s">
        <v>32</v>
      </c>
    </row>
    <row r="3" spans="1:20" x14ac:dyDescent="0.25">
      <c r="B3">
        <v>2022</v>
      </c>
      <c r="C3">
        <v>2023</v>
      </c>
      <c r="D3">
        <v>2024</v>
      </c>
      <c r="R3">
        <v>2016</v>
      </c>
      <c r="S3">
        <v>2020</v>
      </c>
      <c r="T3">
        <v>2023</v>
      </c>
    </row>
    <row r="4" spans="1:20" x14ac:dyDescent="0.25">
      <c r="A4" t="s">
        <v>33</v>
      </c>
      <c r="B4">
        <v>9</v>
      </c>
      <c r="C4">
        <v>8</v>
      </c>
      <c r="D4">
        <v>10</v>
      </c>
      <c r="Q4" t="s">
        <v>33</v>
      </c>
      <c r="R4">
        <v>3</v>
      </c>
      <c r="S4">
        <v>11</v>
      </c>
    </row>
    <row r="5" spans="1:20" x14ac:dyDescent="0.25">
      <c r="A5" t="s">
        <v>34</v>
      </c>
      <c r="B5">
        <v>5</v>
      </c>
      <c r="C5">
        <v>5</v>
      </c>
      <c r="D5">
        <v>8</v>
      </c>
      <c r="Q5" t="s">
        <v>34</v>
      </c>
      <c r="R5">
        <v>14</v>
      </c>
      <c r="S5">
        <v>9</v>
      </c>
    </row>
    <row r="6" spans="1:20" x14ac:dyDescent="0.25">
      <c r="A6" t="s">
        <v>35</v>
      </c>
      <c r="B6">
        <v>6</v>
      </c>
      <c r="C6">
        <v>9</v>
      </c>
      <c r="D6">
        <v>4</v>
      </c>
      <c r="Q6" t="s">
        <v>35</v>
      </c>
      <c r="R6">
        <v>10</v>
      </c>
      <c r="S6">
        <v>8</v>
      </c>
    </row>
    <row r="7" spans="1:20" x14ac:dyDescent="0.25">
      <c r="A7" t="s">
        <v>36</v>
      </c>
      <c r="B7">
        <v>10</v>
      </c>
      <c r="C7">
        <v>8</v>
      </c>
      <c r="D7">
        <v>1</v>
      </c>
      <c r="Q7" t="s">
        <v>36</v>
      </c>
      <c r="R7">
        <v>3</v>
      </c>
      <c r="S7">
        <v>4</v>
      </c>
    </row>
    <row r="11" spans="1:20" x14ac:dyDescent="0.25">
      <c r="A11" t="s">
        <v>37</v>
      </c>
    </row>
    <row r="12" spans="1:20" x14ac:dyDescent="0.25">
      <c r="A12" t="s">
        <v>38</v>
      </c>
      <c r="B12">
        <v>3</v>
      </c>
      <c r="D12" t="s">
        <v>221</v>
      </c>
    </row>
    <row r="13" spans="1:20" x14ac:dyDescent="0.25">
      <c r="A13" t="s">
        <v>39</v>
      </c>
      <c r="B13">
        <v>3</v>
      </c>
      <c r="D13" t="s">
        <v>222</v>
      </c>
    </row>
    <row r="14" spans="1:20" x14ac:dyDescent="0.25">
      <c r="A14" t="s">
        <v>40</v>
      </c>
      <c r="B14">
        <v>2</v>
      </c>
      <c r="D14" t="s">
        <v>223</v>
      </c>
    </row>
    <row r="15" spans="1:20" x14ac:dyDescent="0.25">
      <c r="A15" t="s">
        <v>41</v>
      </c>
      <c r="B15">
        <v>5</v>
      </c>
      <c r="D15" t="s">
        <v>136</v>
      </c>
    </row>
    <row r="16" spans="1:20" x14ac:dyDescent="0.25">
      <c r="A16" t="s">
        <v>42</v>
      </c>
      <c r="B16">
        <v>3</v>
      </c>
      <c r="D16" t="s">
        <v>224</v>
      </c>
    </row>
    <row r="17" spans="1:2" x14ac:dyDescent="0.25">
      <c r="A17" t="s">
        <v>43</v>
      </c>
      <c r="B17">
        <v>9</v>
      </c>
    </row>
    <row r="18" spans="1:2" x14ac:dyDescent="0.25">
      <c r="B18">
        <f>SUM(B12:B17)</f>
        <v>25</v>
      </c>
    </row>
    <row r="28" spans="1:2" x14ac:dyDescent="0.25">
      <c r="A28" t="s">
        <v>44</v>
      </c>
    </row>
    <row r="29" spans="1:2" x14ac:dyDescent="0.25">
      <c r="A29" t="s">
        <v>45</v>
      </c>
      <c r="B29">
        <v>18</v>
      </c>
    </row>
    <row r="30" spans="1:2" x14ac:dyDescent="0.25">
      <c r="A30" t="s">
        <v>46</v>
      </c>
      <c r="B30">
        <v>7</v>
      </c>
    </row>
    <row r="38" spans="1:11" x14ac:dyDescent="0.25">
      <c r="A38" t="s">
        <v>227</v>
      </c>
      <c r="B38">
        <v>4</v>
      </c>
      <c r="C38">
        <v>5</v>
      </c>
      <c r="E38">
        <v>1</v>
      </c>
      <c r="F38">
        <v>1</v>
      </c>
      <c r="H38">
        <v>2</v>
      </c>
      <c r="I38">
        <v>3</v>
      </c>
      <c r="J38">
        <v>5</v>
      </c>
      <c r="K38">
        <f>SUM(B38:J38)</f>
        <v>21</v>
      </c>
    </row>
    <row r="39" spans="1:11" x14ac:dyDescent="0.25">
      <c r="A39" t="s">
        <v>228</v>
      </c>
      <c r="B39">
        <v>3</v>
      </c>
      <c r="C39">
        <v>7</v>
      </c>
      <c r="D39">
        <v>1</v>
      </c>
      <c r="E39">
        <v>1</v>
      </c>
      <c r="H39">
        <v>4</v>
      </c>
      <c r="I39">
        <v>3</v>
      </c>
      <c r="J39">
        <v>3</v>
      </c>
      <c r="K39">
        <f t="shared" ref="K39:K50" si="0">SUM(B39:J39)</f>
        <v>22</v>
      </c>
    </row>
    <row r="40" spans="1:11" x14ac:dyDescent="0.25">
      <c r="A40" t="s">
        <v>229</v>
      </c>
      <c r="B40">
        <v>2</v>
      </c>
      <c r="C40">
        <v>10</v>
      </c>
      <c r="D40">
        <v>1</v>
      </c>
      <c r="E40">
        <v>5</v>
      </c>
      <c r="G40">
        <v>4</v>
      </c>
      <c r="I40">
        <v>2</v>
      </c>
      <c r="K40">
        <f t="shared" si="0"/>
        <v>24</v>
      </c>
    </row>
    <row r="41" spans="1:11" x14ac:dyDescent="0.25">
      <c r="A41" t="s">
        <v>230</v>
      </c>
      <c r="C41">
        <v>11</v>
      </c>
      <c r="D41">
        <v>5</v>
      </c>
      <c r="G41">
        <v>5</v>
      </c>
      <c r="H41">
        <v>2</v>
      </c>
      <c r="I41">
        <v>7</v>
      </c>
      <c r="J41">
        <v>1</v>
      </c>
      <c r="K41">
        <f t="shared" si="0"/>
        <v>31</v>
      </c>
    </row>
    <row r="42" spans="1:11" x14ac:dyDescent="0.25">
      <c r="A42" t="s">
        <v>231</v>
      </c>
      <c r="C42">
        <v>8</v>
      </c>
      <c r="D42">
        <v>5</v>
      </c>
      <c r="E42">
        <v>1</v>
      </c>
      <c r="G42">
        <v>1</v>
      </c>
      <c r="H42">
        <v>1</v>
      </c>
      <c r="I42">
        <v>1</v>
      </c>
      <c r="J42">
        <v>6</v>
      </c>
      <c r="K42">
        <f t="shared" si="0"/>
        <v>23</v>
      </c>
    </row>
    <row r="43" spans="1:11" x14ac:dyDescent="0.25">
      <c r="A43" t="s">
        <v>232</v>
      </c>
      <c r="C43">
        <v>6</v>
      </c>
      <c r="D43">
        <v>13</v>
      </c>
      <c r="E43">
        <v>5</v>
      </c>
      <c r="F43">
        <v>4</v>
      </c>
      <c r="G43">
        <v>1</v>
      </c>
      <c r="H43">
        <v>3</v>
      </c>
      <c r="I43">
        <v>9</v>
      </c>
      <c r="J43">
        <v>6</v>
      </c>
      <c r="K43" s="14">
        <f t="shared" si="0"/>
        <v>47</v>
      </c>
    </row>
    <row r="44" spans="1:11" x14ac:dyDescent="0.25">
      <c r="A44" t="s">
        <v>233</v>
      </c>
      <c r="B44">
        <v>1</v>
      </c>
      <c r="C44">
        <v>2</v>
      </c>
      <c r="F44">
        <v>16</v>
      </c>
      <c r="J44">
        <v>6</v>
      </c>
      <c r="K44">
        <f t="shared" si="0"/>
        <v>25</v>
      </c>
    </row>
    <row r="45" spans="1:11" x14ac:dyDescent="0.25">
      <c r="A45" t="s">
        <v>234</v>
      </c>
      <c r="C45">
        <v>2</v>
      </c>
      <c r="E45">
        <v>1</v>
      </c>
      <c r="I45">
        <v>8</v>
      </c>
      <c r="J45">
        <v>2</v>
      </c>
      <c r="K45">
        <f t="shared" si="0"/>
        <v>13</v>
      </c>
    </row>
    <row r="46" spans="1:11" x14ac:dyDescent="0.25">
      <c r="A46" t="s">
        <v>235</v>
      </c>
      <c r="C46">
        <v>14</v>
      </c>
      <c r="E46">
        <v>1</v>
      </c>
      <c r="G46">
        <v>2</v>
      </c>
      <c r="H46">
        <v>4</v>
      </c>
      <c r="I46">
        <v>7</v>
      </c>
      <c r="J46">
        <v>4</v>
      </c>
      <c r="K46">
        <f t="shared" si="0"/>
        <v>32</v>
      </c>
    </row>
    <row r="47" spans="1:11" x14ac:dyDescent="0.25">
      <c r="A47" t="s">
        <v>236</v>
      </c>
      <c r="E47">
        <v>6</v>
      </c>
      <c r="F47">
        <v>3</v>
      </c>
      <c r="K47">
        <f t="shared" si="0"/>
        <v>9</v>
      </c>
    </row>
    <row r="48" spans="1:11" x14ac:dyDescent="0.25">
      <c r="A48" t="s">
        <v>237</v>
      </c>
      <c r="C48">
        <v>6</v>
      </c>
      <c r="D48">
        <v>10</v>
      </c>
      <c r="E48">
        <v>2</v>
      </c>
      <c r="F48">
        <v>8</v>
      </c>
      <c r="I48">
        <v>2</v>
      </c>
      <c r="K48">
        <f t="shared" si="0"/>
        <v>28</v>
      </c>
    </row>
    <row r="49" spans="1:11" x14ac:dyDescent="0.25">
      <c r="A49" t="s">
        <v>238</v>
      </c>
      <c r="B49">
        <v>12</v>
      </c>
      <c r="C49">
        <v>12</v>
      </c>
      <c r="D49">
        <v>6</v>
      </c>
      <c r="E49">
        <v>7</v>
      </c>
      <c r="F49">
        <v>4</v>
      </c>
      <c r="G49">
        <v>6</v>
      </c>
      <c r="H49">
        <v>1</v>
      </c>
      <c r="J49">
        <v>6</v>
      </c>
      <c r="K49" s="14">
        <f t="shared" si="0"/>
        <v>54</v>
      </c>
    </row>
    <row r="50" spans="1:11" x14ac:dyDescent="0.25">
      <c r="A50" t="s">
        <v>239</v>
      </c>
      <c r="C50">
        <v>1</v>
      </c>
      <c r="D50">
        <v>3</v>
      </c>
      <c r="E50">
        <v>2</v>
      </c>
      <c r="I50">
        <v>8</v>
      </c>
      <c r="J50">
        <v>6</v>
      </c>
      <c r="K50">
        <f t="shared" si="0"/>
        <v>20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5" x14ac:dyDescent="0.25"/>
  <cols>
    <col min="2" max="2" width="20.42578125" customWidth="1"/>
    <col min="3" max="3" width="15.7109375" customWidth="1"/>
    <col min="4" max="4" width="12" customWidth="1"/>
    <col min="5" max="5" width="16.28515625" customWidth="1"/>
    <col min="6" max="6" width="12.28515625" customWidth="1"/>
    <col min="7" max="7" width="17.5703125" customWidth="1"/>
    <col min="10" max="10" width="16.42578125" customWidth="1"/>
  </cols>
  <sheetData>
    <row r="1" spans="2:12" x14ac:dyDescent="0.25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25">
      <c r="B2" s="8" t="s">
        <v>82</v>
      </c>
      <c r="D2">
        <v>1</v>
      </c>
      <c r="L2">
        <f>SUM(C2:K2)</f>
        <v>1</v>
      </c>
    </row>
    <row r="3" spans="2:12" ht="15" customHeight="1" x14ac:dyDescent="0.25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25">
      <c r="B4" s="8" t="s">
        <v>84</v>
      </c>
      <c r="L4">
        <f t="shared" si="0"/>
        <v>0</v>
      </c>
    </row>
    <row r="5" spans="2:12" ht="15" customHeight="1" x14ac:dyDescent="0.25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25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25">
      <c r="B8" s="8" t="s">
        <v>88</v>
      </c>
      <c r="F8">
        <v>1</v>
      </c>
      <c r="L8">
        <f t="shared" si="0"/>
        <v>1</v>
      </c>
    </row>
    <row r="9" spans="2:12" ht="15" customHeight="1" x14ac:dyDescent="0.25">
      <c r="B9" s="8" t="s">
        <v>89</v>
      </c>
      <c r="D9">
        <v>1</v>
      </c>
      <c r="L9" s="10">
        <f t="shared" si="0"/>
        <v>1</v>
      </c>
    </row>
    <row r="10" spans="2:12" ht="15" customHeight="1" x14ac:dyDescent="0.25">
      <c r="B10" s="8" t="s">
        <v>90</v>
      </c>
      <c r="K10">
        <v>1</v>
      </c>
      <c r="L10">
        <f t="shared" si="0"/>
        <v>1</v>
      </c>
    </row>
    <row r="11" spans="2:12" ht="15" customHeight="1" x14ac:dyDescent="0.25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25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25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25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25">
      <c r="B16" s="8" t="s">
        <v>96</v>
      </c>
      <c r="D16">
        <v>1</v>
      </c>
      <c r="L16" s="10">
        <f t="shared" si="0"/>
        <v>1</v>
      </c>
    </row>
    <row r="17" spans="2:12" ht="15" customHeight="1" x14ac:dyDescent="0.25">
      <c r="B17" s="8" t="s">
        <v>97</v>
      </c>
      <c r="D17">
        <v>1</v>
      </c>
      <c r="L17">
        <f t="shared" si="0"/>
        <v>1</v>
      </c>
    </row>
    <row r="18" spans="2:12" ht="15" customHeight="1" x14ac:dyDescent="0.25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25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25">
      <c r="B22" s="8" t="s">
        <v>102</v>
      </c>
      <c r="L22">
        <f t="shared" si="0"/>
        <v>0</v>
      </c>
    </row>
    <row r="23" spans="2:12" ht="15" customHeight="1" x14ac:dyDescent="0.25">
      <c r="B23" s="8" t="s">
        <v>103</v>
      </c>
      <c r="D23">
        <v>1</v>
      </c>
      <c r="L23">
        <f t="shared" si="0"/>
        <v>1</v>
      </c>
    </row>
    <row r="24" spans="2:12" ht="15" customHeight="1" x14ac:dyDescent="0.25">
      <c r="B24" s="8" t="s">
        <v>104</v>
      </c>
      <c r="L24">
        <f t="shared" si="0"/>
        <v>0</v>
      </c>
    </row>
    <row r="25" spans="2:12" ht="15" customHeight="1" x14ac:dyDescent="0.25">
      <c r="B25" s="8" t="s">
        <v>105</v>
      </c>
      <c r="L25">
        <f t="shared" si="0"/>
        <v>0</v>
      </c>
    </row>
    <row r="26" spans="2:12" ht="15" customHeight="1" x14ac:dyDescent="0.25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25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25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25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25">
      <c r="B31" s="8" t="s">
        <v>111</v>
      </c>
      <c r="C31">
        <v>1</v>
      </c>
      <c r="L31">
        <f t="shared" si="0"/>
        <v>1</v>
      </c>
    </row>
    <row r="32" spans="2:12" ht="15" customHeight="1" x14ac:dyDescent="0.25">
      <c r="B32" s="8" t="s">
        <v>112</v>
      </c>
      <c r="L32">
        <f t="shared" si="0"/>
        <v>0</v>
      </c>
    </row>
    <row r="33" spans="3:11" x14ac:dyDescent="0.25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57"/>
  <sheetViews>
    <sheetView workbookViewId="0">
      <selection activeCell="N55" sqref="N55"/>
    </sheetView>
  </sheetViews>
  <sheetFormatPr defaultRowHeight="15" x14ac:dyDescent="0.25"/>
  <cols>
    <col min="2" max="2" width="23.28515625" customWidth="1"/>
  </cols>
  <sheetData>
    <row r="4" spans="2:7" x14ac:dyDescent="0.25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25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25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25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25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25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25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25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25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25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25">
      <c r="B50" t="s">
        <v>207</v>
      </c>
      <c r="C50" t="s">
        <v>201</v>
      </c>
      <c r="D50" t="s">
        <v>202</v>
      </c>
    </row>
    <row r="51" spans="2:5" x14ac:dyDescent="0.25">
      <c r="B51" t="s">
        <v>208</v>
      </c>
      <c r="C51">
        <v>1.8</v>
      </c>
      <c r="D51">
        <v>2.8</v>
      </c>
    </row>
    <row r="53" spans="2:5" x14ac:dyDescent="0.25">
      <c r="B53" t="s">
        <v>204</v>
      </c>
      <c r="C53" t="s">
        <v>201</v>
      </c>
      <c r="D53" s="37" t="s">
        <v>206</v>
      </c>
      <c r="E53" s="37"/>
    </row>
    <row r="54" spans="2:5" x14ac:dyDescent="0.25">
      <c r="C54" t="s">
        <v>205</v>
      </c>
      <c r="D54" t="s">
        <v>26</v>
      </c>
      <c r="E54" t="s">
        <v>54</v>
      </c>
    </row>
    <row r="55" spans="2:5" x14ac:dyDescent="0.25">
      <c r="B55" t="s">
        <v>209</v>
      </c>
      <c r="C55">
        <v>10</v>
      </c>
      <c r="D55">
        <v>9</v>
      </c>
      <c r="E55">
        <v>1</v>
      </c>
    </row>
    <row r="56" spans="2:5" x14ac:dyDescent="0.25">
      <c r="B56" t="s">
        <v>210</v>
      </c>
      <c r="C56">
        <v>8</v>
      </c>
      <c r="D56">
        <v>7</v>
      </c>
      <c r="E56">
        <v>1</v>
      </c>
    </row>
    <row r="57" spans="2:5" x14ac:dyDescent="0.25">
      <c r="B57" t="s">
        <v>203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5" x14ac:dyDescent="0.25"/>
  <cols>
    <col min="2" max="2" width="20.42578125" customWidth="1"/>
    <col min="3" max="3" width="11.28515625" customWidth="1"/>
    <col min="4" max="4" width="12" customWidth="1"/>
    <col min="6" max="6" width="12.28515625" customWidth="1"/>
  </cols>
  <sheetData>
    <row r="1" spans="2:10" x14ac:dyDescent="0.25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25">
      <c r="B2" s="8" t="s">
        <v>82</v>
      </c>
      <c r="G2">
        <v>1</v>
      </c>
      <c r="J2">
        <f>SUM(C2:I2)</f>
        <v>1</v>
      </c>
    </row>
    <row r="3" spans="2:10" ht="15" customHeight="1" x14ac:dyDescent="0.25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25">
      <c r="B4" s="8" t="s">
        <v>84</v>
      </c>
      <c r="G4">
        <v>1</v>
      </c>
      <c r="J4">
        <f t="shared" si="0"/>
        <v>1</v>
      </c>
    </row>
    <row r="5" spans="2:10" ht="15" customHeight="1" x14ac:dyDescent="0.25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25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25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25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25">
      <c r="B10" s="8" t="s">
        <v>90</v>
      </c>
      <c r="J10">
        <f t="shared" si="0"/>
        <v>0</v>
      </c>
    </row>
    <row r="11" spans="2:10" ht="15" customHeight="1" x14ac:dyDescent="0.25">
      <c r="B11" s="8" t="s">
        <v>91</v>
      </c>
      <c r="G11">
        <v>1</v>
      </c>
      <c r="J11">
        <f t="shared" si="0"/>
        <v>1</v>
      </c>
    </row>
    <row r="12" spans="2:10" ht="15" customHeight="1" x14ac:dyDescent="0.25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25">
      <c r="B14" s="8" t="s">
        <v>94</v>
      </c>
      <c r="J14">
        <f t="shared" si="0"/>
        <v>0</v>
      </c>
    </row>
    <row r="15" spans="2:10" ht="15" customHeight="1" x14ac:dyDescent="0.25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25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25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25">
      <c r="B18" s="8" t="s">
        <v>98</v>
      </c>
      <c r="J18">
        <f t="shared" si="0"/>
        <v>0</v>
      </c>
    </row>
    <row r="19" spans="2:11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25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25">
      <c r="B22" s="8" t="s">
        <v>102</v>
      </c>
      <c r="J22">
        <f t="shared" si="0"/>
        <v>0</v>
      </c>
    </row>
    <row r="23" spans="2:11" ht="15" customHeight="1" x14ac:dyDescent="0.25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25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25">
      <c r="B25" s="8" t="s">
        <v>105</v>
      </c>
      <c r="G25">
        <v>1</v>
      </c>
      <c r="J25">
        <f t="shared" si="0"/>
        <v>1</v>
      </c>
    </row>
    <row r="26" spans="2:11" ht="15" customHeight="1" x14ac:dyDescent="0.25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25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25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25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25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25">
      <c r="B32" s="8" t="s">
        <v>112</v>
      </c>
      <c r="E32">
        <v>1</v>
      </c>
      <c r="J32">
        <f t="shared" si="0"/>
        <v>1</v>
      </c>
    </row>
    <row r="33" spans="3:9" x14ac:dyDescent="0.25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2024-06-13T05:41:01Z</dcterms:modified>
</cp:coreProperties>
</file>